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D:\Users\BaishevaSI\Downloads\"/>
    </mc:Choice>
  </mc:AlternateContent>
  <xr:revisionPtr revIDLastSave="0" documentId="13_ncr:1_{0AD58B0B-58A2-4CF2-A046-B7B60FA799A4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3" i="1" l="1"/>
  <c r="D51" i="1"/>
  <c r="C53" i="1"/>
  <c r="C48" i="1"/>
  <c r="B52" i="1"/>
  <c r="D53" i="1"/>
  <c r="B49" i="1"/>
  <c r="D48" i="1"/>
  <c r="B54" i="1"/>
  <c r="C52" i="1"/>
  <c r="C49" i="1"/>
  <c r="C54" i="1"/>
  <c r="D50" i="1"/>
  <c r="D52" i="1"/>
  <c r="D49" i="1"/>
  <c r="B50" i="1"/>
  <c r="B51" i="1"/>
  <c r="D54" i="1"/>
  <c r="C50" i="1"/>
  <c r="C51" i="1"/>
  <c r="B46" i="1"/>
  <c r="D45" i="1"/>
  <c r="D43" i="1"/>
  <c r="D44" i="1"/>
  <c r="B45" i="1"/>
  <c r="C45" i="1"/>
  <c r="C43" i="1"/>
  <c r="C44" i="1"/>
  <c r="B43" i="1"/>
  <c r="D46" i="1"/>
  <c r="B44" i="1"/>
  <c r="C46" i="1"/>
  <c r="D39" i="1"/>
  <c r="B34" i="1"/>
  <c r="B38" i="1"/>
  <c r="B35" i="1"/>
  <c r="D37" i="1"/>
  <c r="D34" i="1"/>
  <c r="B33" i="1"/>
  <c r="B36" i="1"/>
  <c r="B41" i="1"/>
  <c r="C38" i="1"/>
  <c r="C35" i="1"/>
  <c r="C33" i="1"/>
  <c r="C36" i="1"/>
  <c r="C41" i="1"/>
  <c r="C34" i="1"/>
  <c r="D38" i="1"/>
  <c r="B39" i="1"/>
  <c r="D35" i="1"/>
  <c r="B40" i="1"/>
  <c r="D33" i="1"/>
  <c r="D36" i="1"/>
  <c r="D41" i="1"/>
  <c r="B37" i="1"/>
  <c r="D40" i="1"/>
  <c r="C37" i="1"/>
  <c r="C39" i="1"/>
  <c r="C40" i="1"/>
  <c r="C30" i="1"/>
  <c r="C28" i="1"/>
  <c r="D31" i="1"/>
  <c r="D27" i="1"/>
  <c r="B31" i="1"/>
  <c r="D30" i="1"/>
  <c r="B27" i="1"/>
  <c r="D29" i="1"/>
  <c r="D28" i="1"/>
  <c r="B30" i="1"/>
  <c r="C29" i="1"/>
  <c r="B29" i="1"/>
  <c r="B28" i="1"/>
  <c r="C31" i="1"/>
  <c r="B22" i="1" l="1"/>
  <c r="C24" i="1"/>
  <c r="C25" i="1"/>
  <c r="C23" i="1"/>
  <c r="D24" i="1"/>
  <c r="B23" i="1"/>
  <c r="B24" i="1"/>
  <c r="D22" i="1"/>
  <c r="C22" i="1"/>
  <c r="D25" i="1"/>
  <c r="D23" i="1"/>
  <c r="B25" i="1"/>
  <c r="B14" i="1" l="1"/>
  <c r="C14" i="1"/>
  <c r="D14" i="1"/>
  <c r="B16" i="1"/>
  <c r="C15" i="1"/>
  <c r="D17" i="1"/>
  <c r="D15" i="1"/>
  <c r="D16" i="1"/>
  <c r="B18" i="1"/>
  <c r="C19" i="1"/>
  <c r="C16" i="1"/>
  <c r="C18" i="1"/>
  <c r="D19" i="1"/>
  <c r="B20" i="1"/>
  <c r="B19" i="1"/>
  <c r="B17" i="1"/>
  <c r="D18" i="1"/>
  <c r="C20" i="1"/>
  <c r="B15" i="1"/>
  <c r="C17" i="1"/>
  <c r="D20" i="1"/>
  <c r="C12" i="1"/>
  <c r="B12" i="1"/>
  <c r="D4" i="1"/>
  <c r="D6" i="1"/>
  <c r="D8" i="1"/>
  <c r="B9" i="1"/>
  <c r="D10" i="1"/>
  <c r="D12" i="1"/>
  <c r="B7" i="1"/>
  <c r="D9" i="1"/>
  <c r="C5" i="1"/>
  <c r="C7" i="1"/>
  <c r="C9" i="1"/>
  <c r="B4" i="1"/>
  <c r="B6" i="1"/>
  <c r="D7" i="1"/>
  <c r="B8" i="1"/>
  <c r="B10" i="1"/>
  <c r="C4" i="1"/>
  <c r="C6" i="1"/>
  <c r="C8" i="1"/>
  <c r="C10" i="1"/>
</calcChain>
</file>

<file path=xl/sharedStrings.xml><?xml version="1.0" encoding="utf-8"?>
<sst xmlns="http://schemas.openxmlformats.org/spreadsheetml/2006/main" count="111" uniqueCount="71">
  <si>
    <t>ИТОГОВЫЙ</t>
  </si>
  <si>
    <t>Исторические, общественные и экономические науки</t>
  </si>
  <si>
    <t>ФИО участника</t>
  </si>
  <si>
    <t>Учебная организация</t>
  </si>
  <si>
    <t>Тема</t>
  </si>
  <si>
    <t>Руководитель</t>
  </si>
  <si>
    <t>Борисов Айсиэн Романович</t>
  </si>
  <si>
    <t>Григорьев Самит Петрович</t>
  </si>
  <si>
    <t>Иванова Дайаана Вадимовна</t>
  </si>
  <si>
    <t>Каратаева Дарияна Андреевна</t>
  </si>
  <si>
    <t>Сивцева Айталина Романовна</t>
  </si>
  <si>
    <t>Федорова Нарыйаана Юрьевна</t>
  </si>
  <si>
    <t>Харлампьев Александр Андреевич</t>
  </si>
  <si>
    <t>Шиманович Николай Андреевич</t>
  </si>
  <si>
    <t>Слепцов Артем Анатольевич
Соловьев Константин Денисович
Николаев Айдар Петрович</t>
  </si>
  <si>
    <t>Государственное автономное нетиповое образовательное учреждение "Арктическая школа" Республики Саха (Якутия)</t>
  </si>
  <si>
    <t>Создание краеведческого квеста по памятным местам города Якутска  «Никто не забыт, ничто не забыто»</t>
  </si>
  <si>
    <t>Лукин Геннадий Янославович</t>
  </si>
  <si>
    <t>Макарова Алиса Михайловна</t>
  </si>
  <si>
    <t>Диплом 2</t>
  </si>
  <si>
    <t>Матафонов Михаил Алексеевич</t>
  </si>
  <si>
    <t>Местников Василий Васильевич</t>
  </si>
  <si>
    <t>Полятинский Игорь Михайлович</t>
  </si>
  <si>
    <t>Диплом 3</t>
  </si>
  <si>
    <t>Попов/Popov Артём/Artyom Августинович</t>
  </si>
  <si>
    <t>Федотов Эрхаан Георгиевич</t>
  </si>
  <si>
    <t>Шишигин Дамир Русланович</t>
  </si>
  <si>
    <t>Лауреат</t>
  </si>
  <si>
    <t>Математические науки и информационные технологии</t>
  </si>
  <si>
    <t>Диплом 1</t>
  </si>
  <si>
    <t>Анисимова Айна Захаровна</t>
  </si>
  <si>
    <t>Габышева Эвелина Егоровна</t>
  </si>
  <si>
    <t>Игнатьев Александр Александрович</t>
  </si>
  <si>
    <t>Сергучева Алена Афанасьевна</t>
  </si>
  <si>
    <t>Педагогические и психологические науки</t>
  </si>
  <si>
    <t>Максимова Лиана Владимировна</t>
  </si>
  <si>
    <t>Петров Кирилл Сергеевич</t>
  </si>
  <si>
    <t>Попова Светлана Ефимовна</t>
  </si>
  <si>
    <t>Сяо Живэнь</t>
  </si>
  <si>
    <t>Заровняева Ева Евгеньевна</t>
  </si>
  <si>
    <t>Взаимное обогащение Сибири и Китая</t>
  </si>
  <si>
    <t>Естественные науки и окружающая среда</t>
  </si>
  <si>
    <t>Авелев Алексей Александрович,</t>
  </si>
  <si>
    <t>Андреев Максим Юрьевич
Саввинова Надежда Васильевна</t>
  </si>
  <si>
    <t>Бурнашев Давид Павлович
Исаков Сулустан Мичилович</t>
  </si>
  <si>
    <t>Гоголев Аман Аялович
Попов Артём Гавриилович</t>
  </si>
  <si>
    <t>Егорова Эйэлиинэ Евгениевна</t>
  </si>
  <si>
    <t>Иванов Артём Русланович</t>
  </si>
  <si>
    <t>Ксенофонтов Максим Афанасьевич</t>
  </si>
  <si>
    <t>Потапов Кирилл Викторович</t>
  </si>
  <si>
    <t>Степанов Эльдар Алексеевич</t>
  </si>
  <si>
    <t>Филологические науки</t>
  </si>
  <si>
    <t>Ништа Арина Михайловна</t>
  </si>
  <si>
    <t>Попова Аурика Сергеевна</t>
  </si>
  <si>
    <t>Попова Мусьяна Николаевна</t>
  </si>
  <si>
    <t>Софронова Екатерина Андреевна</t>
  </si>
  <si>
    <t xml:space="preserve"> </t>
  </si>
  <si>
    <t>Диплом3</t>
  </si>
  <si>
    <t>Культурология и искусствоведение</t>
  </si>
  <si>
    <t>Диодорова Дьэргэл Аркадьевна</t>
  </si>
  <si>
    <t>Егорова Светлана Геннадиевна</t>
  </si>
  <si>
    <t>Мартынова Анна Андреевна</t>
  </si>
  <si>
    <t>Мильвид Оливия Игоревна</t>
  </si>
  <si>
    <t>Мишакова Риана Михайловна</t>
  </si>
  <si>
    <t>Кладкина Алгыстаана Ивановна</t>
  </si>
  <si>
    <t>Павлова Аина Петровна</t>
  </si>
  <si>
    <t>МОБУ "Бердигестяхская СОШ с УИОП им. А.Осипова"</t>
  </si>
  <si>
    <t>Оленова С.П., Васильева Н.М., Винокуров А.Д.</t>
  </si>
  <si>
    <t>Результат</t>
  </si>
  <si>
    <t>СОПОСТАВИТЕЛЬНЫЙ АНАЛИЗ ПЕРЕВОДОВ ФИТОНИМОВ ЛЕКАРСТВЕННЫХ РАСТЕНИЙ НА ИЗОМАТЕРИАЛЕ КРИВОШАПКИНОЙ Л.Г.</t>
  </si>
  <si>
    <t>В школе имеется именной подарок от Мартынова А.А, эксперта НПК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</si>
</sst>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scheme val="minor"/>
    </font>
    <font>
      <b/>
      <sz val="20"/>
      <color theme="1"/>
      <name val="Calibri"/>
      <scheme val="minor"/>
    </font>
    <font>
      <b/>
      <sz val="12"/>
      <color theme="1"/>
      <name val="Calibri"/>
      <scheme val="minor"/>
    </font>
    <font>
      <b/>
      <sz val="15"/>
      <color theme="1"/>
      <name val="Calibri"/>
      <scheme val="minor"/>
    </font>
    <font>
      <sz val="10"/>
      <color theme="1"/>
      <name val="Calibri"/>
      <scheme val="minor"/>
    </font>
    <font>
      <sz val="10"/>
      <color theme="1"/>
      <name val="Arial"/>
    </font>
    <font>
      <sz val="12"/>
      <color theme="1"/>
      <name val="Arial"/>
    </font>
    <font>
      <b/>
      <sz val="15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4" fillId="0" borderId="0" xfId="0" applyFont="1" applyAlignme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0" fillId="0" borderId="0" xfId="0" applyFont="1" applyAlignment="1"/>
    <xf numFmtId="0" fontId="1" fillId="2" borderId="0" xfId="0" applyFont="1" applyFill="1" applyAlignment="1">
      <alignment horizontal="center" vertical="center"/>
    </xf>
    <xf numFmtId="0" fontId="6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4" fillId="0" borderId="0" xfId="0" applyFont="1" applyAlignment="1"/>
    <xf numFmtId="0" fontId="8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2">
    <dxf>
      <fill>
        <patternFill patternType="solid">
          <fgColor rgb="FFD9EAD3"/>
          <bgColor rgb="FFD9EAD3"/>
        </patternFill>
      </fill>
    </dxf>
    <dxf>
      <fill>
        <patternFill patternType="solid">
          <fgColor rgb="FFD9EAD3"/>
          <bgColor rgb="FFD9EAD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62;&#1077;&#1085;&#1090;&#1088;%20&#1088;&#1072;&#1079;&#1074;&#1080;&#1090;&#1080;&#1103;\&#1040;&#1088;&#1082;&#1090;&#1080;&#1082;&#1072;-%20&#1090;&#1077;&#1088;&#1088;&#1080;&#1090;&#1086;&#1088;&#1080;&#1103;\&#1055;&#1088;&#1086;&#1090;&#1086;&#1082;&#1086;&#1083;&#1099;\&#1048;&#1089;&#1090;&#1086;&#1088;&#1080;&#1095;&#1077;&#1089;&#1082;&#1080;&#1077;,%20&#1086;&#1073;&#1097;&#1077;&#1089;&#1090;&#1074;&#1077;&#1085;&#1085;&#1099;&#1077;%20&#1080;%20&#1101;&#1082;&#1086;&#1085;&#1086;&#1084;&#1080;&#1095;&#1077;&#1089;&#1082;&#1080;&#1077;%20&#1085;&#1072;&#1091;&#1082;&#1080;\&#1048;&#1090;&#1086;&#1075;&#1086;&#1074;&#1099;&#108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62;&#1077;&#1085;&#1090;&#1088;%20&#1088;&#1072;&#1079;&#1074;&#1080;&#1090;&#1080;&#1103;\&#1040;&#1088;&#1082;&#1090;&#1080;&#1082;&#1072;-%20&#1090;&#1077;&#1088;&#1088;&#1080;&#1090;&#1086;&#1088;&#1080;&#1103;\&#1055;&#1088;&#1086;&#1090;&#1086;&#1082;&#1086;&#1083;&#1099;\&#1052;&#1072;&#1090;&#1077;&#1084;&#1072;&#1090;&#1080;&#1095;&#1077;&#1089;&#1082;&#1080;&#1077;%20&#1085;&#1072;&#1091;&#1082;&#1080;%20&#1080;%20&#1080;&#1085;&#1092;&#1086;&#1088;&#1084;&#1072;&#1094;&#1080;&#1086;&#1085;&#1085;&#1099;&#1077;%20&#1090;&#1077;&#1093;&#1085;&#1086;&#1083;&#1086;&#1075;&#1080;&#1080;\&#1048;&#1090;&#1086;&#1075;&#1086;&#1074;&#1099;&#1081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62;&#1077;&#1085;&#1090;&#1088;%20&#1088;&#1072;&#1079;&#1074;&#1080;&#1090;&#1080;&#1103;\&#1040;&#1088;&#1082;&#1090;&#1080;&#1082;&#1072;-%20&#1090;&#1077;&#1088;&#1088;&#1080;&#1090;&#1086;&#1088;&#1080;&#1103;\&#1055;&#1088;&#1086;&#1090;&#1086;&#1082;&#1086;&#1083;&#1099;\&#1055;&#1077;&#1076;&#1072;&#1075;&#1086;&#1075;&#1080;&#1095;&#1077;&#1089;&#1082;&#1080;&#1077;%20&#1080;%20&#1087;&#1089;&#1080;&#1093;&#1086;&#1083;&#1086;&#1075;&#1080;&#1095;&#1077;&#1089;&#1082;&#1080;&#1077;%20&#1085;&#1072;&#1091;&#1082;&#1080;\&#1048;&#1090;&#1086;&#1075;&#1086;&#1074;&#1099;&#1081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62;&#1077;&#1085;&#1090;&#1088;%20&#1088;&#1072;&#1079;&#1074;&#1080;&#1090;&#1080;&#1103;\&#1040;&#1088;&#1082;&#1090;&#1080;&#1082;&#1072;-%20&#1090;&#1077;&#1088;&#1088;&#1080;&#1090;&#1086;&#1088;&#1080;&#1103;\&#1055;&#1088;&#1086;&#1090;&#1086;&#1082;&#1086;&#1083;&#1099;\&#1042;&#1079;&#1072;&#1080;&#1084;&#1085;&#1086;&#1077;%20&#1086;&#1073;&#1086;&#1075;&#1072;&#1097;&#1077;&#1085;&#1080;&#1077;%20&#1057;&#1080;&#1073;&#1080;&#1088;&#1080;%20&#1080;%20&#1050;&#1080;&#1090;&#1072;&#1103;\&#1048;&#1090;&#1086;&#1075;&#1086;&#1074;&#1099;&#1081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62;&#1077;&#1085;&#1090;&#1088;%20&#1088;&#1072;&#1079;&#1074;&#1080;&#1090;&#1080;&#1103;\&#1040;&#1088;&#1082;&#1090;&#1080;&#1082;&#1072;-%20&#1090;&#1077;&#1088;&#1088;&#1080;&#1090;&#1086;&#1088;&#1080;&#1103;\&#1055;&#1088;&#1086;&#1090;&#1086;&#1082;&#1086;&#1083;&#1099;\&#1045;&#1089;&#1090;&#1077;&#1089;&#1090;&#1074;&#1077;&#1085;&#1085;&#1099;&#1077;%20&#1085;&#1072;&#1091;&#1082;&#1080;%20&#1080;%20&#1086;&#1082;&#1088;&#1091;&#1078;&#1072;&#1102;&#1097;&#1072;&#1103;%20&#1089;&#1088;&#1077;&#1076;&#1072;\&#1048;&#1090;&#1086;&#1075;&#1086;&#1074;&#1099;&#1081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62;&#1077;&#1085;&#1090;&#1088;%20&#1088;&#1072;&#1079;&#1074;&#1080;&#1090;&#1080;&#1103;\&#1040;&#1088;&#1082;&#1090;&#1080;&#1082;&#1072;-%20&#1090;&#1077;&#1088;&#1088;&#1080;&#1090;&#1086;&#1088;&#1080;&#1103;\&#1055;&#1088;&#1086;&#1090;&#1086;&#1082;&#1086;&#1083;&#1099;\&#1060;&#1080;&#1083;&#1086;&#1083;&#1086;&#1075;&#1080;&#1095;&#1077;&#1089;&#1082;&#1080;&#1077;%20&#1085;&#1072;&#1091;&#1082;&#1080;\&#1048;&#1090;&#1086;&#1075;&#1086;&#1074;&#1099;&#1081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62;&#1077;&#1085;&#1090;&#1088;%20&#1088;&#1072;&#1079;&#1074;&#1080;&#1090;&#1080;&#1103;\&#1040;&#1088;&#1082;&#1090;&#1080;&#1082;&#1072;-%20&#1090;&#1077;&#1088;&#1088;&#1080;&#1090;&#1086;&#1088;&#1080;&#1103;\&#1055;&#1088;&#1086;&#1090;&#1086;&#1082;&#1086;&#1083;&#1099;\&#1050;&#1091;&#1083;&#1100;&#1090;&#1091;&#1088;&#1086;&#1083;&#1086;&#1075;&#1080;&#1103;%20&#1080;%20&#1080;&#1089;&#1082;&#1091;&#1089;&#1089;&#1090;&#1074;&#1086;&#1074;&#1077;&#1076;&#1077;&#1085;&#1080;&#1077;\&#1048;&#1090;&#1086;&#1075;&#1086;&#1074;&#1099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ТОГОВЫЙ"/>
      <sheetName val="Автосписок"/>
      <sheetName val="Список"/>
      <sheetName val="1"/>
      <sheetName val="2"/>
      <sheetName val="3"/>
      <sheetName val="4"/>
      <sheetName val="5"/>
    </sheetNames>
    <sheetDataSet>
      <sheetData sheetId="0"/>
      <sheetData sheetId="1"/>
      <sheetData sheetId="2">
        <row r="1">
          <cell r="B1" t="str">
            <v>Авелев Алексей Александрович,</v>
          </cell>
          <cell r="C1" t="str">
            <v>ГАНОУ "Арктическая школа"</v>
          </cell>
          <cell r="D1" t="str">
            <v>Мониторинг незаконной добычи ОПИ на территории Республики Саха (Якутия)</v>
          </cell>
          <cell r="E1" t="str">
            <v>Очно</v>
          </cell>
          <cell r="F1">
            <v>1</v>
          </cell>
          <cell r="G1" t="str">
            <v>Драган Марина Михайловна</v>
          </cell>
          <cell r="H1" t="str">
            <v>Учитель географии</v>
          </cell>
          <cell r="I1" t="str">
            <v>ГАНОУ "Арктическая школа"</v>
          </cell>
        </row>
        <row r="2">
          <cell r="B2" t="str">
            <v>Акимова Милена Владиславовна</v>
          </cell>
          <cell r="C2" t="str">
            <v>ГАНОУ Арктическая школа</v>
          </cell>
          <cell r="D2" t="str">
            <v>Значение/Символика животных в сновидениях героев русской литературы</v>
          </cell>
          <cell r="E2" t="str">
            <v>Очно</v>
          </cell>
          <cell r="F2">
            <v>1</v>
          </cell>
          <cell r="G2" t="str">
            <v>Моисеева Нина Михайловна</v>
          </cell>
          <cell r="H2" t="str">
            <v>учитель русского и литературы</v>
          </cell>
          <cell r="I2" t="str">
            <v>ГАНОУ Арктичсекая школа</v>
          </cell>
        </row>
        <row r="3">
          <cell r="B3" t="str">
            <v>Аксенов Виталий Евгеньевич</v>
          </cell>
          <cell r="C3" t="str">
            <v>Муниципальное бюджетное учреждение дополнительного образования центр бополнительного образования детей</v>
          </cell>
          <cell r="D3" t="str">
            <v>Технология изготовления мясной продукции. Комбо-набор Дары Оленека"</v>
          </cell>
          <cell r="E3"/>
          <cell r="F3">
            <v>1</v>
          </cell>
          <cell r="G3" t="str">
            <v>Гоголева Татьяна Викторовна</v>
          </cell>
          <cell r="H3"/>
          <cell r="I3"/>
        </row>
        <row r="4">
          <cell r="B4" t="str">
            <v>Алексеева Айсаана Айсеновна</v>
          </cell>
          <cell r="C4" t="str">
            <v>Муниципальное бюджетное учреждение дополнительного образования центр бополнительного образования детей</v>
          </cell>
          <cell r="D4" t="str">
            <v>Биочай из северных ягод и трав</v>
          </cell>
          <cell r="E4" t="str">
            <v>Онлайн</v>
          </cell>
          <cell r="F4">
            <v>1</v>
          </cell>
          <cell r="G4" t="str">
            <v>Гоголева Татьяна Викторовна</v>
          </cell>
          <cell r="H4" t="str">
            <v>педагог</v>
          </cell>
          <cell r="I4" t="str">
            <v>Муниципальное бюджетное учреждение дополнительного образования центр бополнительного образования детей</v>
          </cell>
        </row>
        <row r="5">
          <cell r="B5" t="str">
            <v>Андреев Максим Юрьевич
Саввинова Надежда Васильевна</v>
          </cell>
          <cell r="C5" t="str">
            <v>Муниципальное бюджетное учреждение дополнительного образования "Районный Детский центр" муниципального района "Верхоянский район" Республики Саха (Якутия)</v>
          </cell>
          <cell r="D5" t="str">
            <v>Мониторинг динамики температуры воздуха в поселке Батагай Верхоянского района (2020-2025)</v>
          </cell>
          <cell r="E5" t="str">
            <v>Онлайн</v>
          </cell>
          <cell r="F5">
            <v>1</v>
          </cell>
          <cell r="G5" t="str">
            <v>Артемьева Мария Николаевна</v>
          </cell>
          <cell r="H5" t="str">
            <v>педагог дополнительного образования, методист</v>
          </cell>
          <cell r="I5" t="str">
            <v>Муниципальное бюджетное учреждение дополнительного образования "Районный Детский центр" муниципального района "Верхоянский район" Республики Саха (Якутия)</v>
          </cell>
        </row>
        <row r="6">
          <cell r="B6" t="str">
            <v>Анисимова Айна Захаровна</v>
          </cell>
          <cell r="C6" t="str">
            <v>ГАНОУ АШ РС(Я)</v>
          </cell>
          <cell r="D6" t="str">
            <v>Использование северного танца с арктическим компонентом на занятиях по фитнес-аэробике для развития выносливости и гибкости (на примере АШ)</v>
          </cell>
          <cell r="E6" t="str">
            <v>Очно</v>
          </cell>
          <cell r="F6">
            <v>1</v>
          </cell>
          <cell r="G6" t="str">
            <v>Дмитриева Лилия Петровна</v>
          </cell>
          <cell r="H6" t="str">
            <v>Учитель ФК</v>
          </cell>
          <cell r="I6" t="str">
            <v>ГАНОУ МАШ РС (Я)</v>
          </cell>
        </row>
        <row r="7">
          <cell r="B7" t="str">
            <v>Атакова Аделина Николаевна</v>
          </cell>
          <cell r="C7" t="str">
            <v>Муниципальное бюджетное образовательное учреждение "Крест-Хальджайская средняя общеообразовательная школа имени Героя Советского союза Ф.М. Охлопкова" МР "Томпонский район"</v>
          </cell>
          <cell r="D7" t="str">
            <v>«Предсказатели погоды нашего района, наслега»  Гоголев Альберт Афанасьевич – Альберт Гринпис</v>
          </cell>
          <cell r="E7"/>
          <cell r="F7">
            <v>1</v>
          </cell>
          <cell r="G7" t="str">
            <v>Сыромятникова Алена Николаевна</v>
          </cell>
          <cell r="H7" t="str">
            <v>учитель биологии</v>
          </cell>
          <cell r="I7" t="str">
            <v>Муниципальное бюджетное образовательное учреждение "Крест-Хальджайская средняя общеообразовательная школа имени Героя Советского союза Ф.М. Охлопкова" МР "Томпонский район"</v>
          </cell>
        </row>
        <row r="8">
          <cell r="B8" t="str">
            <v>Божедонова Амелия Александр
Леджинова Лена Андреевна</v>
          </cell>
          <cell r="C8" t="str">
            <v>Государственное автономное нетиповое образовательное учреждение "Арктическая школа" Республики Саха (Якутия)</v>
          </cell>
          <cell r="D8" t="str">
            <v>Загадка одной арктической экспедиции</v>
          </cell>
          <cell r="E8" t="str">
            <v>Очно</v>
          </cell>
          <cell r="F8">
            <v>2</v>
          </cell>
          <cell r="G8" t="str">
            <v>Габышева Нюрбина Николаевна</v>
          </cell>
          <cell r="H8" t="str">
            <v>Учитель русского языка и литературы</v>
          </cell>
          <cell r="I8" t="str">
            <v>Государственное автономное нетиповое образовательное учреждение "Арктическая школа" Республики Саха (Якутия)</v>
          </cell>
        </row>
        <row r="9">
          <cell r="B9" t="str">
            <v>Борисов Айсиэн Романович</v>
          </cell>
          <cell r="C9" t="str">
            <v>Муниципальное бюджетное общеобразовательное учреждение «Майинский лицей имени И.Г.Тимофеева» муниципального района «Мегино-Кангаласский улус»</v>
          </cell>
          <cell r="D9" t="str">
            <v>ФОРМИРОВАНИЕ ФИНАНСОВОЙ ГРАМОТНОСТИ У ПОДРОСТКОВ: ПРОБЛЕМЫ И ПЕРСПЕКТИВЫ</v>
          </cell>
          <cell r="E9"/>
          <cell r="F9">
            <v>1</v>
          </cell>
          <cell r="G9" t="str">
            <v>Сосина Саргылана Георгиевна</v>
          </cell>
          <cell r="H9" t="str">
            <v>зам. дир. по НМР</v>
          </cell>
          <cell r="I9" t="str">
            <v>Муниципальное бюджетное общеобразовательное учреждение «Майинский лицей имени И.Г.Тимофеева» муниципального района «Мегино-Кангаласский улус»</v>
          </cell>
        </row>
        <row r="10">
          <cell r="B10" t="str">
            <v>Борисов Егор Ильич</v>
          </cell>
          <cell r="C10" t="str">
            <v>ГАНОУ " Арктическая Школа</v>
          </cell>
          <cell r="D10" t="str">
            <v>География продуктов питания в городе Якутске</v>
          </cell>
          <cell r="E10" t="str">
            <v>Очно</v>
          </cell>
          <cell r="F10">
            <v>1</v>
          </cell>
          <cell r="G10" t="str">
            <v>Драган Марина Михайловна</v>
          </cell>
          <cell r="H10" t="str">
            <v>Учитель</v>
          </cell>
          <cell r="I10" t="str">
            <v>ГАНОУ "Арктическая Школа"</v>
          </cell>
        </row>
        <row r="11">
          <cell r="B11" t="str">
            <v>Брызгалов Роман Павлович</v>
          </cell>
          <cell r="C11" t="str">
            <v>МБОУ "Майинский лицей" им.И.Г.Тимофеева</v>
          </cell>
          <cell r="D11" t="str">
            <v>Правовая грамотность старшеклассников как фактор защиты от кибер - угроз и киберпреступлений</v>
          </cell>
          <cell r="E11" t="str">
            <v>Онлайн</v>
          </cell>
          <cell r="F11">
            <v>1</v>
          </cell>
          <cell r="G11" t="str">
            <v>Гурьева Александра Арияновна</v>
          </cell>
          <cell r="H11" t="str">
            <v>учитель истории и обществознания</v>
          </cell>
          <cell r="I11" t="str">
            <v>МБОУ "Майинский лицей" им.И.Г.Тимофеева</v>
          </cell>
        </row>
        <row r="12">
          <cell r="B12" t="str">
            <v>Бурнашев Давид Павлович
Исаков Сулустан Мичилович</v>
          </cell>
          <cell r="C12" t="str">
            <v>МБОУ "Намская средняя общеобразовательная школа №2"</v>
          </cell>
          <cell r="D12" t="str">
            <v>Оценка качества снежного покрова села Намцы по физико-химическим и биологическим показателям</v>
          </cell>
          <cell r="E12" t="str">
            <v>Очно</v>
          </cell>
          <cell r="F12">
            <v>2</v>
          </cell>
          <cell r="G12" t="str">
            <v>Шапошникова Айталина Петровна</v>
          </cell>
          <cell r="H12" t="str">
            <v>учитель химии</v>
          </cell>
          <cell r="I12" t="str">
            <v>МБОУ "Намская средняя общеобразовательная школа №2"</v>
          </cell>
        </row>
        <row r="13">
          <cell r="B13" t="str">
            <v>Васильевна Саввинова Надежда</v>
          </cell>
          <cell r="C13" t="str">
            <v>Муниципальное бюджетное учреждение дополнительного образования "Районный Детский центр" муниципального района "Верхоянский район" Республики Саха (Якутия)</v>
          </cell>
          <cell r="D13" t="str">
            <v>Мониторинг динамики температуры воздуха в поселке Батагай Верхоянского района (2020-2025)</v>
          </cell>
          <cell r="E13"/>
          <cell r="F13">
            <v>1</v>
          </cell>
          <cell r="G13" t="str">
            <v>Артемьева Мария Николаевна</v>
          </cell>
          <cell r="H13" t="str">
            <v>педагог дополнительного образования, методист</v>
          </cell>
          <cell r="I13" t="str">
            <v>Муниципальное бюджетное учреждение дополнительного образования "Районный Детский центр" муниципального района "Верхоянский район" Республики Саха (Якутия)</v>
          </cell>
        </row>
        <row r="14">
          <cell r="B14" t="str">
            <v>Винокуров Андрей Андреевич</v>
          </cell>
          <cell r="C14" t="str">
            <v>Муниципальное бюджетное учреждение дополнительного образования "Районный Детский центр" муниципального района "Верхоянский район" Республики Саха (Якутия)</v>
          </cell>
          <cell r="D14" t="str">
            <v>Изучение послепожарной динамики кедровостлаников горы Кылыйар Чуо?ур Яно-Адычанского междуречья</v>
          </cell>
          <cell r="E14" t="str">
            <v>Онлайн</v>
          </cell>
          <cell r="F14">
            <v>1</v>
          </cell>
          <cell r="G14" t="str">
            <v>Артемьева Мария Николаевна</v>
          </cell>
          <cell r="H14" t="str">
            <v>педагог дополнительного образования, методист</v>
          </cell>
          <cell r="I14" t="str">
            <v>Муниципальное бюджетное учреждение дополнительного образования "Районный Детский центр" муниципального района "Верхоянский район" Республики Саха (Якутия)</v>
          </cell>
        </row>
        <row r="15">
          <cell r="B15" t="str">
            <v>Габышева Эвелина Егоровна</v>
          </cell>
          <cell r="C15" t="str">
            <v>МБОУ"Олбутская ООШ имени П. П. Габышева"</v>
          </cell>
          <cell r="D15" t="str">
            <v>Гаджеты в жизни обучающихся Олбутской школы</v>
          </cell>
          <cell r="E15"/>
          <cell r="F15">
            <v>1</v>
          </cell>
          <cell r="G15" t="str">
            <v>Мыреева Римма Лукинична</v>
          </cell>
          <cell r="H15" t="str">
            <v>учитель</v>
          </cell>
          <cell r="I15" t="str">
            <v>МБОУ "Олбутская ООШ имени П.П. Габышева"</v>
          </cell>
        </row>
        <row r="16">
          <cell r="B16" t="str">
            <v>Гермогенов Валерий Александрович</v>
          </cell>
          <cell r="C16" t="str">
            <v>МБОУ "Майинский лицей" им.И.Г.Тимофеева</v>
          </cell>
          <cell r="D16" t="str">
            <v>Особенности технологии ремонта  автомобильных дорог в условиях крайнего Севера</v>
          </cell>
          <cell r="E16" t="str">
            <v>Онлайн</v>
          </cell>
          <cell r="F16">
            <v>1</v>
          </cell>
          <cell r="G16" t="str">
            <v>Гурьева Александра Арияновна</v>
          </cell>
          <cell r="H16" t="str">
            <v>учитель истории и обществознания</v>
          </cell>
          <cell r="I16" t="str">
            <v>МБОУ "Майинский лицей" им.И.Г.Тимофеева</v>
          </cell>
        </row>
        <row r="17">
          <cell r="B17" t="str">
            <v>Гладкина Ксения-Оксана Юрьевна</v>
          </cell>
          <cell r="C17" t="str">
            <v>МБОУ Ойская СОШ им.А.В.Дмитриева</v>
          </cell>
          <cell r="D17" t="str">
            <v>Определение содержания аксорбиновой кислоты в овощах и фруктах методом йодометрии</v>
          </cell>
          <cell r="E17" t="str">
            <v>Очно</v>
          </cell>
          <cell r="F17">
            <v>1</v>
          </cell>
          <cell r="G17" t="str">
            <v>Аркадьевна Моякунова Иванна</v>
          </cell>
          <cell r="H17" t="str">
            <v>учитель</v>
          </cell>
          <cell r="I17" t="str">
            <v>МБОУ Ойская СОШ им.А.В.Дмитриева</v>
          </cell>
        </row>
        <row r="18">
          <cell r="B18" t="str">
            <v>Гоголев Аман Аялович
Попов Артём Гавриилович</v>
          </cell>
          <cell r="C18" t="str">
            <v>Муниципальное бюджетное  общеобразовательное учреждение «Намская средняя общеобразовательная школа №2» муниципального района «Намский улус» Республики Саха (Якутия)</v>
          </cell>
          <cell r="D18" t="str">
            <v>«Оценка загрязнения воздуха автотранспортом  по состоянию хвои сосны обыкновенной (на примере участка автодороги Якутск-Намцы)»</v>
          </cell>
          <cell r="E18" t="str">
            <v>Очно</v>
          </cell>
          <cell r="F18">
            <v>2</v>
          </cell>
          <cell r="G18" t="str">
            <v>Обутова Айталина Иннокентьевна</v>
          </cell>
          <cell r="H18" t="str">
            <v>учитель английского языка</v>
          </cell>
          <cell r="I18" t="str">
            <v>Муниципальное бюджетное  общеобразовательное учреждение «Намская средняя общеобразовательная школа №2» муниципального района «Намский улус» Республики Саха (Якутия)</v>
          </cell>
        </row>
        <row r="19">
          <cell r="B19" t="str">
            <v>Горохова Яна Максимовна</v>
          </cell>
          <cell r="C19" t="str">
            <v>МОБУ Городская классическая гимназия № 8</v>
          </cell>
          <cell r="D19" t="str">
            <v>ФИНАНСОВЫЕ И ЭКОЛОГИЧЕСКИЕ ИЗДЕРЖКИ ИСПОЛЬЗОВАНИЯ БАХИЛ НА ПРИМЕРЕ МЕДИЦИНСКИХ УЧРЕЖДЕНИЙ АРКТИЧЕСКОЙ ГРУППЫ РАЙОНОВ РЕСПУБЛИКИ САХА (ЯКУТИЯ)</v>
          </cell>
          <cell r="E19" t="str">
            <v>Очно</v>
          </cell>
          <cell r="F19">
            <v>1</v>
          </cell>
          <cell r="G19" t="str">
            <v>Слепцова Ольга Павловна</v>
          </cell>
          <cell r="H19" t="str">
            <v>учитель английского языка</v>
          </cell>
          <cell r="I19" t="str">
            <v>МОБУ Городская классическая гимназия № 8</v>
          </cell>
        </row>
        <row r="20">
          <cell r="B20" t="str">
            <v>Григорьев Дархан Николаевич</v>
          </cell>
          <cell r="C20" t="str">
            <v>МБОУ "Ойс?ая СОШ им. А.В. Дмитриева с УИОП"</v>
          </cell>
          <cell r="D20" t="str">
            <v>Реконструкция облика моллюска Vivaxia из Средней Лены- обитателя Кембрийского моря Среднего Кембрия</v>
          </cell>
          <cell r="E20" t="str">
            <v>Онлайн</v>
          </cell>
          <cell r="F20">
            <v>1</v>
          </cell>
          <cell r="G20" t="str">
            <v>Пермякова Людмила Николаевна</v>
          </cell>
          <cell r="H20" t="str">
            <v>Учитель родного языка и литературы</v>
          </cell>
          <cell r="I20" t="str">
            <v>МБОУ " Ойская СОШ им. А.В.Дмитриева с УИОП"</v>
          </cell>
        </row>
        <row r="21">
          <cell r="B21" t="str">
            <v>Григорьев Дьулуур Михайлович</v>
          </cell>
          <cell r="C21" t="str">
            <v>МБОУ Ойская СОШ им.А.В.Дмитриева с УИОП</v>
          </cell>
          <cell r="D21" t="str">
            <v>БАТЫЙА МАЗАРЫ БОЗЕКОВА  НА РИСУНКЕ Г.В. КСЕНОФОНТОВА</v>
          </cell>
          <cell r="E21" t="str">
            <v>Очно</v>
          </cell>
          <cell r="F21">
            <v>1</v>
          </cell>
          <cell r="G21" t="str">
            <v>Иванова Саргылана Павловна</v>
          </cell>
          <cell r="H21" t="str">
            <v>учитель</v>
          </cell>
          <cell r="I21" t="str">
            <v>МБОУ Ойская СОШ им.А.В.Дмитриева с УИОП</v>
          </cell>
        </row>
        <row r="22">
          <cell r="B22" t="str">
            <v>Григорьев Самит Петрович</v>
          </cell>
          <cell r="C22" t="str">
            <v>МБОУ Ойская СОШ им.А.В.Дмитриева с УИОП</v>
          </cell>
          <cell r="D22" t="str">
            <v>ПТИЧЬИ ГНЕЗДА И ГЛИНЯНЫЕ ГОРШКИ</v>
          </cell>
          <cell r="E22" t="str">
            <v>Очно</v>
          </cell>
          <cell r="F22">
            <v>1</v>
          </cell>
          <cell r="G22" t="str">
            <v>Иванова Саргылана Павловна</v>
          </cell>
          <cell r="H22" t="str">
            <v>учитель</v>
          </cell>
          <cell r="I22" t="str">
            <v>МБОУ Ойская СОШ им.А.В.Дмитриева с УИОП</v>
          </cell>
        </row>
        <row r="23">
          <cell r="B23" t="str">
            <v>Диодорова Дьэргэл Аркадьевна</v>
          </cell>
          <cell r="C23" t="str">
            <v>ГАНОУ Арктическая школа</v>
          </cell>
          <cell r="D23" t="str">
            <v>Реликвии культуры якутов 19 века: от Сунтар до Саксонии (на примере экспонатов для Всемирной выставки в Париже 1900 года)</v>
          </cell>
          <cell r="E23" t="str">
            <v>Очно</v>
          </cell>
          <cell r="F23">
            <v>1</v>
          </cell>
          <cell r="G23" t="str">
            <v>Тихонова Зинаида Андреевна</v>
          </cell>
          <cell r="H23" t="str">
            <v>Учитель математики</v>
          </cell>
          <cell r="I23" t="str">
            <v>ГАНОУ Арктическая школа</v>
          </cell>
        </row>
        <row r="24">
          <cell r="B24" t="str">
            <v>Дорофеева Софья Олеговна</v>
          </cell>
          <cell r="C24" t="str">
            <v>МБОУ "Нижне-Бестяхская средняя общеобразовательная школа им.М.Е.Попова с УИОП" МР "Мегино-Кангалаский улус"</v>
          </cell>
          <cell r="D24" t="str">
            <v>Расследование причин возникновения лесных пожаров с помощью спутникового мониторинга</v>
          </cell>
          <cell r="E24" t="str">
            <v>Очно</v>
          </cell>
          <cell r="F24">
            <v>1</v>
          </cell>
          <cell r="G24" t="str">
            <v>Дорофеева Яна Валерьевна</v>
          </cell>
          <cell r="H24" t="str">
            <v>учитель истории</v>
          </cell>
          <cell r="I24" t="str">
            <v>МБОУ "Нижне-Бестяхская средняя общеобразовательная школа им.М.Е.Попова с УИОП" МР "Мегино-Кангалаский улус"</v>
          </cell>
        </row>
        <row r="25">
          <cell r="B25" t="str">
            <v>Дьяконова Кристина Николаевна</v>
          </cell>
          <cell r="C25" t="str">
            <v>МБОУ СИТТИНСКАЯ СОШ ИМ.В.Е.КОЛМОГОРОВА</v>
          </cell>
          <cell r="D25" t="str">
            <v>Кому иностранный язык легче даётся: мальчикам или девочкам?</v>
          </cell>
          <cell r="E25" t="str">
            <v>Онлайн</v>
          </cell>
          <cell r="F25">
            <v>1</v>
          </cell>
          <cell r="G25" t="str">
            <v>Егорова Июлия Юрьевна</v>
          </cell>
          <cell r="H25" t="str">
            <v>учитель английского языка</v>
          </cell>
          <cell r="I25" t="str">
            <v>МБОУ СИТТИНСКАЯ СОШ ИМ.В.Е.КОЛМОГОРОВА</v>
          </cell>
        </row>
        <row r="26">
          <cell r="B26" t="str">
            <v>Егорова Эйэлиинэ Евгениевна</v>
          </cell>
          <cell r="C26" t="str">
            <v>Муниципальное бюджетное образовательное учреждение "Крест-Хальджайская средняя общеообразовательная школа имени Героя Советского союза Ф.М. Охлопкова" МР "Томпонский район"</v>
          </cell>
          <cell r="D26" t="str">
            <v>Береговые ласточки: Наблюдение, проблемы гнездования и угрозы паразитов</v>
          </cell>
          <cell r="E26"/>
          <cell r="F26">
            <v>1</v>
          </cell>
          <cell r="G26" t="str">
            <v>Сыромятникова Алена Николаевна</v>
          </cell>
          <cell r="H26" t="str">
            <v>учитель биологии</v>
          </cell>
          <cell r="I26" t="str">
            <v>МБОУ "Крест-хальджайская СОШ имени Героя Советского Союза Ф.М. Охлопкова"</v>
          </cell>
        </row>
        <row r="27">
          <cell r="B27" t="str">
            <v>Жолдошбаев Умар Суйунбекович</v>
          </cell>
          <cell r="C27" t="str">
            <v>Государственное автономное нетиповое образовательное учреждение "Арктическая школа" Республики Саха (Якутия)</v>
          </cell>
          <cell r="D27" t="str">
            <v>АНАЛИЗ И СПОСОБЫ УЛУЧШЕНИЯ ОБЩЕСТВЕННОГО ТРАНСПОРТА В САЙСАРСКОМ РАЙОНЕ ГОРОДА ЯКУТСК</v>
          </cell>
          <cell r="E27" t="str">
            <v>Очно</v>
          </cell>
          <cell r="F27">
            <v>1</v>
          </cell>
          <cell r="G27" t="str">
            <v>Яковлев Илья Валентинович</v>
          </cell>
          <cell r="H27" t="str">
            <v>Учитель</v>
          </cell>
          <cell r="I27" t="str">
            <v>Государственное автономное нетиповое образовательное учреждение "Арктическая школа" Республики Саха (Якутия)</v>
          </cell>
        </row>
        <row r="28">
          <cell r="B28" t="str">
            <v>Захарова Сайаана Николаевна</v>
          </cell>
          <cell r="C28" t="str">
            <v>Муниципальное бюджетное образовательное учреждение "Крест-Хальджайская средняя общеообразовательная школа имени Героя Советского союза Ф.М. Охлопкова" МР "Томпонский район"</v>
          </cell>
          <cell r="D28" t="str">
            <v>Основные водные и прибрежно-водные растения окрестности с. Крест-Хальджай</v>
          </cell>
          <cell r="E28"/>
          <cell r="F28">
            <v>1</v>
          </cell>
          <cell r="G28" t="str">
            <v>Сыромятникова Алена Николаевна</v>
          </cell>
          <cell r="H28" t="str">
            <v>учитель биологии</v>
          </cell>
          <cell r="I28" t="str">
            <v>Муниципальное бюджетное образовательное учреждение "Крест-Хальджайская средняя общеообразовательная школа имени Героя Советского союза Ф.М. Охлопкова" МР "Томпонский район"</v>
          </cell>
        </row>
        <row r="29">
          <cell r="B29" t="str">
            <v>Иванов Артём Русланович</v>
          </cell>
          <cell r="C29" t="str">
            <v>МОБУ ЯГНГ им А.Г. и Н.К. Чиряевых</v>
          </cell>
          <cell r="D29" t="str">
            <v>Исследование СВМПЭ и его композитного материала на морозостойкость</v>
          </cell>
          <cell r="E29" t="str">
            <v>Очно</v>
          </cell>
          <cell r="F29">
            <v>1</v>
          </cell>
          <cell r="G29" t="str">
            <v>Охлопкова Татьяна Андреевна</v>
          </cell>
          <cell r="H29" t="str">
            <v>доцент</v>
          </cell>
          <cell r="I29" t="str">
            <v>СВФУ им М.К. Аммосова</v>
          </cell>
        </row>
        <row r="30">
          <cell r="B30" t="str">
            <v>Иванова Мария Егоровна</v>
          </cell>
          <cell r="C30" t="str">
            <v>Муниципальное бюджетное учреждение дополнительного образования «Центр детского творчества и психолого-педагогического сопровождения „Тускул“»</v>
          </cell>
          <cell r="D30" t="str">
            <v>Волонтерская книжка школьника: стимул или формальность?</v>
          </cell>
          <cell r="E30" t="str">
            <v>Онлайн</v>
          </cell>
          <cell r="F30">
            <v>1</v>
          </cell>
          <cell r="G30" t="str">
            <v>Николаева Алена Геннадиевна</v>
          </cell>
          <cell r="H30" t="str">
            <v>педагог дополнительного образования</v>
          </cell>
          <cell r="I30" t="str">
            <v>МБУ ДО ЦДТ и ППС «Тускул» Верхневилюйского улуса</v>
          </cell>
        </row>
        <row r="31">
          <cell r="B31" t="str">
            <v>Игнатьев Александр Александрович</v>
          </cell>
          <cell r="C31" t="str">
            <v>МБОУ Майинский лицей им.И.Г.Тимофеева</v>
          </cell>
          <cell r="D31" t="str">
            <v>Особенности адаптации молодых педагогов в сельской местности</v>
          </cell>
          <cell r="E31" t="str">
            <v>Онлайн</v>
          </cell>
          <cell r="F31">
            <v>1</v>
          </cell>
          <cell r="G31" t="str">
            <v>Гурьева Александра Арияновна</v>
          </cell>
          <cell r="H31" t="str">
            <v>учитель истории и обществознания</v>
          </cell>
          <cell r="I31" t="str">
            <v>МБОУ "Майинский лицей" им.И.Г.Тимофеева</v>
          </cell>
        </row>
        <row r="32">
          <cell r="B32" t="str">
            <v>Каратаева Дарияна Андреевна</v>
          </cell>
          <cell r="C32" t="str">
            <v>МБОУ Майинский лицей им.И.Г.Тимофеева</v>
          </cell>
          <cell r="D32" t="str">
            <v>Региональные особенности якутских детских оберегов XIX вв.</v>
          </cell>
          <cell r="E32" t="str">
            <v>Онлайн</v>
          </cell>
          <cell r="F32">
            <v>1</v>
          </cell>
          <cell r="G32" t="str">
            <v>Гурьева Александра Арияновна</v>
          </cell>
          <cell r="H32" t="str">
            <v>учитель истории и обществознания</v>
          </cell>
          <cell r="I32" t="str">
            <v>МБОУ "Майинский лицей" им.И.Г.Тимофеева</v>
          </cell>
        </row>
        <row r="33">
          <cell r="B33" t="str">
            <v>Катанцев Илья Александрович</v>
          </cell>
          <cell r="C33" t="str">
            <v>ГБОУ РС(Я) "Якутская кадетская школа-интернат"</v>
          </cell>
          <cell r="D33" t="str">
            <v>История развития мотоиндустрии</v>
          </cell>
          <cell r="E33" t="str">
            <v>Очно</v>
          </cell>
          <cell r="F33">
            <v>1</v>
          </cell>
          <cell r="G33" t="str">
            <v>Сивцева Анастасия Степановна</v>
          </cell>
          <cell r="H33" t="str">
            <v>Ведущий библиотекарь</v>
          </cell>
          <cell r="I33" t="str">
            <v>ГБОУ РС(Я) "Якутская кадетская школа-интернат"</v>
          </cell>
        </row>
        <row r="34">
          <cell r="B34" t="str">
            <v>Кладкина Алгыстаана Ивановна</v>
          </cell>
          <cell r="C34" t="str">
            <v>Муниципальное бюджетное учреждение дополнительного образования центр бополнительного образования детей</v>
          </cell>
          <cell r="D34" t="str">
            <v>Семантика и функции камней с отверстиями в традиционной культуре эвенков"</v>
          </cell>
          <cell r="E34" t="str">
            <v>Онлайн</v>
          </cell>
          <cell r="F34">
            <v>1</v>
          </cell>
          <cell r="G34" t="str">
            <v>Гоголева Татьяна Викторовна</v>
          </cell>
          <cell r="H34" t="str">
            <v>педагог</v>
          </cell>
          <cell r="I34" t="str">
            <v>Муниципальное бюджетное учреждение дополнительного образования центр бополнительного образования детей</v>
          </cell>
        </row>
        <row r="35">
          <cell r="B35" t="str">
            <v>Колесова Дианна Алексеевна</v>
          </cell>
          <cell r="C35" t="str">
            <v>Арктическая школа</v>
          </cell>
          <cell r="D35" t="str">
            <v>Участие моих родственников в Великой Отечественной войне</v>
          </cell>
          <cell r="E35" t="str">
            <v>Очно</v>
          </cell>
          <cell r="F35">
            <v>1</v>
          </cell>
          <cell r="G35" t="str">
            <v>Павлова Александра Никифоровна</v>
          </cell>
          <cell r="H35" t="str">
            <v>Учитель ОБЗР и физкультуры</v>
          </cell>
          <cell r="I35" t="str">
            <v>Арктическая школа</v>
          </cell>
        </row>
        <row r="36">
          <cell r="B36" t="str">
            <v>Кононов Георгий Витальевич</v>
          </cell>
          <cell r="C36" t="str">
            <v>Ганоу Арктическая школа</v>
          </cell>
          <cell r="D36" t="str">
            <v>Финансовое поведение подростков</v>
          </cell>
          <cell r="E36" t="str">
            <v>Очно</v>
          </cell>
          <cell r="F36">
            <v>1</v>
          </cell>
          <cell r="G36" t="str">
            <v>Тихонова Зинаида Андреевна</v>
          </cell>
          <cell r="H36" t="str">
            <v>Учитель математики</v>
          </cell>
          <cell r="I36" t="str">
            <v>Ганоу Арктическая школа</v>
          </cell>
        </row>
        <row r="37">
          <cell r="B37" t="str">
            <v>Кривошапкин Далан Айсен уола</v>
          </cell>
          <cell r="C37" t="str">
            <v>Государственное автономное нетиповое образовательное учреждение "Арктическая школа" Республики Саха (Якутия)</v>
          </cell>
          <cell r="D37" t="str">
            <v>Приготовление и продажа домашнего тофу</v>
          </cell>
          <cell r="E37" t="str">
            <v>Очно</v>
          </cell>
          <cell r="F37">
            <v>1</v>
          </cell>
          <cell r="G37" t="str">
            <v>Семенова Светлана Петровна</v>
          </cell>
          <cell r="H37" t="str">
            <v>Учитель китайского языка</v>
          </cell>
          <cell r="I37" t="str">
            <v>Учитель китайского языка</v>
          </cell>
        </row>
        <row r="38">
          <cell r="B38" t="str">
            <v>Ксенофонтов Максим Афанасьевич</v>
          </cell>
          <cell r="C38" t="str">
            <v>ГАНОУ ''Арктическая школа''</v>
          </cell>
          <cell r="D38" t="str">
            <v>Создание геоморфологической схемы северной части долины “Эркээни”</v>
          </cell>
          <cell r="E38" t="str">
            <v>Очно</v>
          </cell>
          <cell r="F38">
            <v>1</v>
          </cell>
          <cell r="G38" t="str">
            <v>Сивцев Дьулустан Егорович</v>
          </cell>
          <cell r="H38" t="str">
            <v>инженер 1 категории лаборатории общей геокриологии  Института мерзлотоведения им. П.И. Мельникова СО РАН</v>
          </cell>
          <cell r="I38" t="str">
            <v>Институт мерзлотоведения им. П.И. Мельникова СО РАН</v>
          </cell>
        </row>
        <row r="39">
          <cell r="B39" t="str">
            <v>Макарова Алиса Михайловна</v>
          </cell>
          <cell r="C39" t="str">
            <v>МБОУ "Нижне-Бестяхская СОШ №2 с УИОП им.Г.М.Артемьева"</v>
          </cell>
          <cell r="D39" t="str">
            <v>Созидательно-финансовая грамотность на примере моей семьи</v>
          </cell>
          <cell r="E39" t="str">
            <v>Очно</v>
          </cell>
          <cell r="F39">
            <v>1</v>
          </cell>
          <cell r="G39" t="str">
            <v>Григорьева Александра Анатольевна</v>
          </cell>
          <cell r="H39" t="str">
            <v>Родитель</v>
          </cell>
          <cell r="I39" t="str">
            <v>Нижне-Бестяхская средняя школа №2</v>
          </cell>
        </row>
        <row r="40">
          <cell r="B40" t="str">
            <v>Максимова Лиана Владимировна</v>
          </cell>
          <cell r="C40" t="str">
            <v>Государственное автономное нетиповое образовательное учреждение «Арктическая школа» Республики Саха (Якутия)</v>
          </cell>
          <cell r="D40" t="str">
            <v>СОПОСТАВИТЕЛЬНЫЙ АНАЛИЗ ПЕРЕВОДОВ ФИТОНИМОВ ЛЕКАРСТВЕННЫХ РАСТЕНИЙ НА ИЗОМАТЕРИАЛЕ КРИВОШАПКИНОЙ Л.Г. «ЭМТЭЭХ ??НЭЭЙИЛЭРИ ТЫМНЫЙЫЫГА ТУ?АНЫЫ. ТЫМНЫЙЫЫНАН ЫАЛДЬЫЫНЫ СЭРЭТИИ УОННА ЭМТИИРГЭ Т?Р??Б?Т ДОЙДУБУТ К?НД?-БЭЛЭ?ИН- ЭМТЭЭХ ??НЭЭЙИЛЭРИ ХАС БИИРДИИ КИ?И ДОРУОБУЙАТЫГАР ТУ?АНЫАН СЭП. 22 ЭМТЭЭХ ??НЭЭЙИ, 35 РЕЦЕПТ»</v>
          </cell>
          <cell r="E40" t="str">
            <v>Очно</v>
          </cell>
          <cell r="F40">
            <v>1</v>
          </cell>
          <cell r="G40" t="str">
            <v>Семенова Светлана Петровна</v>
          </cell>
          <cell r="H40" t="str">
            <v>Учитель китайского языка</v>
          </cell>
          <cell r="I40" t="str">
            <v>Государственное автономное нетиповое образовательное учреждение "Арктическая школа" Республики Саха (Якутия)</v>
          </cell>
        </row>
        <row r="41">
          <cell r="B41" t="str">
            <v>Маркова - Ким Сайаана Николаевна</v>
          </cell>
          <cell r="C41" t="str">
            <v>МБОУ "Майинский лицей" им.И.Г.Тимофеева</v>
          </cell>
          <cell r="D41" t="str">
            <v>Фрески Мегинской Богородской церкви как уникальный памятник монументальной живописи</v>
          </cell>
          <cell r="E41" t="str">
            <v>Онлайн</v>
          </cell>
          <cell r="F41">
            <v>1</v>
          </cell>
          <cell r="G41" t="str">
            <v>Гурьева Александра Арияновна</v>
          </cell>
          <cell r="H41" t="str">
            <v>учитель истории и обществознания</v>
          </cell>
          <cell r="I41" t="str">
            <v>МБОУ "Майинский лицей" им.И.Г.Тимофеева</v>
          </cell>
        </row>
        <row r="42">
          <cell r="B42" t="str">
            <v>Мартынова Анна Андреевна</v>
          </cell>
          <cell r="C42" t="str">
            <v>ГАНОУ АШ</v>
          </cell>
          <cell r="D42" t="str">
            <v>Мода как отражение жизни общества.</v>
          </cell>
          <cell r="E42" t="str">
            <v>Очно</v>
          </cell>
          <cell r="F42">
            <v>1</v>
          </cell>
          <cell r="G42" t="str">
            <v>Мартынов Андрей Андреевич</v>
          </cell>
          <cell r="H42" t="str">
            <v>Директор</v>
          </cell>
          <cell r="I42" t="str">
            <v>АНО "Центр правовых исследований"</v>
          </cell>
        </row>
        <row r="43">
          <cell r="B43" t="str">
            <v>Матафонов Михаил Алексеевич</v>
          </cell>
          <cell r="C43" t="str">
            <v>Муниципальное автономное учреждение дополнительного образования «Центр дополнительного образования» г. Мирный муниципального района «Мирнинский район» Республики Саха (Якутия)</v>
          </cell>
          <cell r="D43" t="str">
            <v>Система компьютерного зрения для управления роботизированной рукой по жестам пальцев</v>
          </cell>
          <cell r="E43" t="str">
            <v>Онлайн</v>
          </cell>
          <cell r="F43">
            <v>1</v>
          </cell>
          <cell r="G43" t="str">
            <v>Николаев Михаил Николаевич</v>
          </cell>
          <cell r="H43" t="str">
            <v>педагог дополнительного образования</v>
          </cell>
          <cell r="I43" t="str">
            <v>Муниципальное автономное учреждение дополнительного образования «Центр дополнительного образования» г. Мирный муниципального района «Мирнинский район» Республики Саха (Якутия)</v>
          </cell>
        </row>
        <row r="44">
          <cell r="B44" t="str">
            <v>Мильвид Оливия Игоревна</v>
          </cell>
          <cell r="C44" t="str">
            <v>Государственное автономное нетиповое образовательное учреждение "Арктическая школа" Республики Саха (Якутия)</v>
          </cell>
          <cell r="D44" t="str">
            <v>Сравнительный анализ тюркских народных сказок о «Девушке и Луне»</v>
          </cell>
          <cell r="E44" t="str">
            <v>Очно</v>
          </cell>
          <cell r="F44">
            <v>1</v>
          </cell>
          <cell r="G44" t="str">
            <v>Моисеева Нина Михайловна</v>
          </cell>
          <cell r="H44" t="str">
            <v>учитель русского языка и литературы высшей категории</v>
          </cell>
          <cell r="I44" t="str">
            <v>Государственное автономное нетиповое образовательное учреждение "Арктическая школа" Республики Саха (Якутия)</v>
          </cell>
        </row>
        <row r="45">
          <cell r="B45" t="str">
            <v>Мишакова Риана Михайловна</v>
          </cell>
          <cell r="C45" t="str">
            <v>МОБУ СОШ №5 имени Н.О. Кривошапкина</v>
          </cell>
          <cell r="D45" t="str">
            <v>«Кындыкан: Символ стойкости и надежды»</v>
          </cell>
          <cell r="E45" t="str">
            <v>Очно</v>
          </cell>
          <cell r="F45">
            <v>1</v>
          </cell>
          <cell r="G45" t="str">
            <v>Артемьева Лариса Дмитриевна</v>
          </cell>
          <cell r="H45" t="str">
            <v>педагог дополнительного образования</v>
          </cell>
          <cell r="I45" t="str">
            <v>МОБУ СОШ №5 имени Н.О. Кривошапкина</v>
          </cell>
        </row>
        <row r="46">
          <cell r="B46" t="str">
            <v>Неустроев Валерий Васильевич</v>
          </cell>
          <cell r="C46" t="str">
            <v>МБОУ "Майинский лицей" им.И.Г.Тимофеева</v>
          </cell>
          <cell r="D46" t="str">
            <v>Фронтовые дороги прадедов</v>
          </cell>
          <cell r="E46" t="str">
            <v>Онлайн</v>
          </cell>
          <cell r="F46">
            <v>1</v>
          </cell>
          <cell r="G46" t="str">
            <v>Гурьева Александра Арияновна</v>
          </cell>
          <cell r="H46" t="str">
            <v>учитель истории и обществознания</v>
          </cell>
          <cell r="I46" t="str">
            <v>МБОУ "Майинский лицей" им.И.Г.Тимофеева</v>
          </cell>
        </row>
        <row r="47">
          <cell r="B47" t="str">
            <v>Николаева Элина Ивановна</v>
          </cell>
          <cell r="C47" t="str">
            <v>МОБУ ГИМНАЗИЯ "ЦЕНТР ГЛОБАЛЬНОГО ОБРАЗОВАНИЯ"</v>
          </cell>
          <cell r="D47" t="str">
            <v>Создание настольной игры на знание улиц Губинского округа</v>
          </cell>
          <cell r="E47" t="str">
            <v>Очно</v>
          </cell>
          <cell r="F47">
            <v>1</v>
          </cell>
          <cell r="G47" t="str">
            <v>СВЕРЧКОВА АННА ГЕННАДЬЕВНА</v>
          </cell>
          <cell r="H47" t="str">
            <v>учитель русского языка и литературы</v>
          </cell>
          <cell r="I47" t="str">
            <v>МОБУ ГИМНАЗИЯ "ЦЕНТР ГЛОБАЛЬНОГО ОБРАЗОВАНИЯ"</v>
          </cell>
        </row>
        <row r="48">
          <cell r="B48" t="str">
            <v>Ништа Арина Михайловна</v>
          </cell>
          <cell r="C48" t="str">
            <v>МОБУ ГИМНАЗИЯ "ЦЕНТР ГЛОБАЛЬНОГО ОБРАЗОВАНИЯ"</v>
          </cell>
          <cell r="D48" t="str">
            <v>Значение и происхождение фамилий моих одноклассников</v>
          </cell>
          <cell r="E48" t="str">
            <v>Очно</v>
          </cell>
          <cell r="F48">
            <v>1</v>
          </cell>
          <cell r="G48" t="str">
            <v>СВЕРЧКОВА АННА ГЕННАДЬЕВНА</v>
          </cell>
          <cell r="H48" t="str">
            <v>учитель русского языка и литературы</v>
          </cell>
          <cell r="I48" t="str">
            <v>МОБУ ГИМНАЗИЯ "ЦЕНТР ГЛОБАЛЬНОГО ОБРАЗОВАНИЯ"</v>
          </cell>
        </row>
        <row r="49">
          <cell r="B49" t="str">
            <v>Новгородов Баир Артемович
Салпагаров Рамазан Владимирович</v>
          </cell>
          <cell r="C49" t="str">
            <v>Муниципальное бюджетное учреждение дополнительного образования "Районный Детский центр" муниципального района "Верхоянский район" Республики Саха (Якутия)</v>
          </cell>
          <cell r="D49" t="str">
            <v>Школьные экологические тропы как ресурс развития экотуризма в Арктике</v>
          </cell>
          <cell r="E49" t="str">
            <v>Очно</v>
          </cell>
          <cell r="F49">
            <v>2</v>
          </cell>
          <cell r="G49" t="str">
            <v>Артемьева Мария Николаевна</v>
          </cell>
          <cell r="H49" t="str">
            <v>педагог дополнительного образования, методист</v>
          </cell>
          <cell r="I49" t="str">
            <v>Муниципальное бюджетное учреждение дополнительного образования "Районный Детский центр" муниципального района "Верхоянский район" Республики Саха (Якутия)</v>
          </cell>
        </row>
        <row r="50">
          <cell r="B50" t="str">
            <v>Острелина Сардаана Сергеевна</v>
          </cell>
          <cell r="C50" t="str">
            <v>МБОУ Ойская СОШ им.А.В.Дмитриева с УИОП</v>
          </cell>
          <cell r="D50" t="str">
            <v>Влияние Коко Шанель на менталитет людей и моду.</v>
          </cell>
          <cell r="E50" t="str">
            <v>Очно</v>
          </cell>
          <cell r="F50">
            <v>1</v>
          </cell>
          <cell r="G50" t="str">
            <v>Григорьева Айна Дмитриевна</v>
          </cell>
          <cell r="H50" t="str">
            <v>учитель</v>
          </cell>
          <cell r="I50" t="str">
            <v>МБОУ Ойская СОШ им.А.В.Дмитриева с УИОП</v>
          </cell>
        </row>
        <row r="51">
          <cell r="B51" t="str">
            <v>Павлова Аина Петровна</v>
          </cell>
          <cell r="C51" t="str">
            <v>Муниципальное бюджетное учреждение дополнительного образования центр бополнительного образования детей</v>
          </cell>
          <cell r="D51" t="str">
            <v>«Технологический подход к сохранению культурного наследия эвенков» Совмещение чеканки и 3D-моделирования в создании эвенкийских украшений.</v>
          </cell>
          <cell r="E51" t="str">
            <v>Очно</v>
          </cell>
          <cell r="F51">
            <v>1</v>
          </cell>
          <cell r="G51" t="str">
            <v>Гоголева Татьяна Викторовна</v>
          </cell>
          <cell r="H51" t="str">
            <v>педагог</v>
          </cell>
          <cell r="I51" t="str">
            <v>Муниципальное бюджетное учреждение дополнительного образования центр дополнительного образования детей</v>
          </cell>
        </row>
        <row r="52">
          <cell r="B52" t="str">
            <v>Петров Кирилл Валерьевич</v>
          </cell>
          <cell r="C52" t="str">
            <v>МБОУ "Павловская СОШ имени В.Н.Оконешникова"</v>
          </cell>
          <cell r="D52" t="str">
            <v>Изучение озер Нерюктяйинского наслега</v>
          </cell>
          <cell r="E52"/>
          <cell r="F52">
            <v>1</v>
          </cell>
          <cell r="G52" t="str">
            <v>Нестерова Тамара Иннокентьевна</v>
          </cell>
          <cell r="H52" t="str">
            <v>Учитель ВУД и начальных классов</v>
          </cell>
          <cell r="I52" t="str">
            <v>МБОУ "Павловская СОШ имени В.Н.Оконешникова"</v>
          </cell>
        </row>
        <row r="53">
          <cell r="B53" t="str">
            <v>Петров Кирилл Сергеевич</v>
          </cell>
          <cell r="C53" t="str">
            <v>МБОУ "Павловская СОШ имени В.Н.Оконешникова"</v>
          </cell>
          <cell r="D53" t="str">
            <v>Купец 1-й гильдии Петр Акепсимович Кушнарев и пароход Акепсим Кушнарев" в развитии торговли и экономики Якутии - Китай"</v>
          </cell>
          <cell r="E53"/>
          <cell r="F53">
            <v>1</v>
          </cell>
          <cell r="G53" t="str">
            <v>Нестерова Тамара Иннокентьевна Флегонтова Айталина Авксентьевна -</v>
          </cell>
          <cell r="H53" t="str">
            <v>Учитель ВУД и начальных классов, учитель ИЗО и черчения</v>
          </cell>
          <cell r="I53" t="str">
            <v>МБОУ "Павловская СОШ имени В.Н.Оконешникова"</v>
          </cell>
        </row>
        <row r="54">
          <cell r="B54" t="str">
            <v>Пивоваров Альберт Иванович</v>
          </cell>
          <cell r="C54" t="str">
            <v>МБОУ Майинский лицей им.И.Г.Тимофеева</v>
          </cell>
          <cell r="D54" t="str">
            <v>Особенности якутского зодчества Якутии XIXв. на примере башни И.Пономарева</v>
          </cell>
          <cell r="E54" t="str">
            <v>Онлайн</v>
          </cell>
          <cell r="F54">
            <v>1</v>
          </cell>
          <cell r="G54" t="str">
            <v>Гурьева Александра Арияновна</v>
          </cell>
          <cell r="H54" t="str">
            <v>учитель истории и обществознания</v>
          </cell>
          <cell r="I54" t="str">
            <v>МБОУ "Майинский лицей" им.И.Г.Тимофеева</v>
          </cell>
        </row>
        <row r="55">
          <cell r="B55" t="str">
            <v>Попов/Popov Артём/Artyom Августинович</v>
          </cell>
          <cell r="C55" t="str">
            <v>МУНИЦИПАЛЬНОЕ ОБЩЕОБРАЗОВАТЕЛЬНОЕ БЮДЖЕТНОЕ УЧРЕЖДЕНИЕ "НАЦИОНАЛЬНАЯ ГИМНАЗИЯ "АЙЫЫ КЫЬАТА" ГОРОДСКОГО ОКРУГА "ГОРОД ЯКУТСК"</v>
          </cell>
          <cell r="D55" t="str">
            <v>Интерактивный макет традиционного быта народа Саха с использованием технологий AR и 3D-печати в этнокультурном образовании</v>
          </cell>
          <cell r="E55" t="str">
            <v>Очно</v>
          </cell>
          <cell r="F55">
            <v>1</v>
          </cell>
          <cell r="G55" t="str">
            <v>Обутов/Obutov Сандал /Sandal Прокопьевич</v>
          </cell>
          <cell r="H55" t="str">
            <v>Старший педагог дополнительного образования</v>
          </cell>
          <cell r="I55" t="str">
            <v>Центр цифрового образования детей «IT-Куб.Якутск»</v>
          </cell>
        </row>
        <row r="56">
          <cell r="B56" t="str">
            <v>Попова Аурика Сергеевна</v>
          </cell>
          <cell r="C56" t="str">
            <v>ГАНОУ "Арктическая школа" РС(Я)</v>
          </cell>
          <cell r="D56" t="str">
            <v>Словарь Роалда Дала как отражение авторского идиостиля: окказиональная лексика и приемы словотворчества на примере произведения "Большой и добрый великан"</v>
          </cell>
          <cell r="E56" t="str">
            <v>Очно</v>
          </cell>
          <cell r="F56">
            <v>1</v>
          </cell>
          <cell r="G56" t="str">
            <v>Шишигина Елена Николаевна</v>
          </cell>
          <cell r="H56" t="str">
            <v>учитель английского языка</v>
          </cell>
          <cell r="I56" t="str">
            <v>ГАНОУ "Арктическая школа" РС(Я)</v>
          </cell>
        </row>
        <row r="57">
          <cell r="B57" t="str">
            <v>Попова Мусьяна Николаевна</v>
          </cell>
          <cell r="C57" t="str">
            <v>МБОУ «Майинский лицей им. И. Г. Тимофеева»</v>
          </cell>
          <cell r="D57" t="str">
            <v>Исследование лингвистического ландшафта Республики Саха (Якутия) на примере сельской и городской местности</v>
          </cell>
          <cell r="E57" t="str">
            <v>Онлайн</v>
          </cell>
          <cell r="F57">
            <v>1</v>
          </cell>
          <cell r="G57" t="str">
            <v>Попова Мусьяна Николаевна</v>
          </cell>
          <cell r="H57" t="str">
            <v>учителт истории и обществознания</v>
          </cell>
          <cell r="I57" t="str">
            <v>МБОУ "Майинский лицей им. И. Г. Тимофеева"</v>
          </cell>
        </row>
        <row r="58">
          <cell r="B58" t="str">
            <v>Попова Светлана Ефимовна</v>
          </cell>
          <cell r="C58" t="str">
            <v>Государственное автономное нетиповое образовательное учреждение "Арктическая школа" Республики Саха (Якутия)</v>
          </cell>
          <cell r="D58" t="str">
            <v>СРАВНИТЕЛЬНЫЙ АНАЛИЗ НАЗВАНИЙ КИТАЙСКИХ КОСМИЧЕСКИХ КОРАБЛЕЙ</v>
          </cell>
          <cell r="E58" t="str">
            <v>Очно</v>
          </cell>
          <cell r="F58">
            <v>1</v>
          </cell>
          <cell r="G58" t="str">
            <v>Семенова Светлана Петровна</v>
          </cell>
          <cell r="H58" t="str">
            <v>Учитель китайского языка</v>
          </cell>
          <cell r="I58" t="str">
            <v>Учитель китайского языка</v>
          </cell>
        </row>
        <row r="59">
          <cell r="B59" t="str">
            <v>Потапов Кирилл Викторович</v>
          </cell>
          <cell r="C59" t="str">
            <v>Муниципальное бюджетное учреждение дополнительного образования "Районный Детский центр" муниципального района "Верхоянский район" Республики Саха (Якутия)</v>
          </cell>
          <cell r="D59" t="str">
            <v>Изучение динамики лесной растительности долины реки Яна после пожара</v>
          </cell>
          <cell r="E59" t="str">
            <v>Онлайн</v>
          </cell>
          <cell r="F59">
            <v>1</v>
          </cell>
          <cell r="G59" t="str">
            <v>Артемьева Мария Николаевна</v>
          </cell>
          <cell r="H59" t="str">
            <v>педагог дополнительного образования, методист</v>
          </cell>
          <cell r="I59" t="str">
            <v>Муниципальное бюджетное учреждение дополнительного образования "Районный Детский центр" муниципального района "Верхоянский район" Республики Саха (Якутия)</v>
          </cell>
        </row>
        <row r="60">
          <cell r="B60" t="str">
            <v>Потива Кирилл Святославович</v>
          </cell>
          <cell r="C60" t="str">
            <v>ГБОУ РС(Я) Якутская кадетская школа-интернат</v>
          </cell>
          <cell r="D60" t="str">
            <v>Исследование влияния условий хранения на рост плесени (на примере хлеба)</v>
          </cell>
          <cell r="E60" t="str">
            <v>Очно</v>
          </cell>
          <cell r="F60">
            <v>1</v>
          </cell>
          <cell r="G60" t="str">
            <v>Потива Евгения Святославовна</v>
          </cell>
          <cell r="H60" t="str">
            <v>Методист</v>
          </cell>
          <cell r="I60" t="str">
            <v>ГБОУ РС(Я) Якутская кадетская школа-интернат</v>
          </cell>
        </row>
        <row r="61">
          <cell r="B61" t="str">
            <v>Сверчкова Алёна Ильинична</v>
          </cell>
          <cell r="C61" t="str">
            <v>МОБУ ГИМНАЗИЯ "ЦЕНТР ГЛОБАЛЬНОГО ОБРАЗОВАНИЯ"</v>
          </cell>
          <cell r="D61" t="str">
            <v>Генеалогическое исследование семьи Седых в военные годы</v>
          </cell>
          <cell r="E61" t="str">
            <v>Очно</v>
          </cell>
          <cell r="F61">
            <v>1</v>
          </cell>
          <cell r="G61" t="str">
            <v>Сверчкова Анна Геннадьевна</v>
          </cell>
          <cell r="H61" t="str">
            <v>учитель русского языка и литературы</v>
          </cell>
          <cell r="I61" t="str">
            <v>МОБУ ГИМНАЗИЯ "ЦЕНТР ГЛОБАЛЬНОГО ОБРАЗОВАНИЯ"</v>
          </cell>
        </row>
        <row r="62">
          <cell r="B62" t="str">
            <v>Семенова Авелина Николаевна</v>
          </cell>
          <cell r="C62" t="str">
            <v>МОБУ "Саха гимназия"</v>
          </cell>
          <cell r="D62" t="str">
            <v>Династие семьи Брызгаловых</v>
          </cell>
          <cell r="E62"/>
          <cell r="F62">
            <v>1</v>
          </cell>
          <cell r="G62" t="str">
            <v>ордахова марианна васильевна</v>
          </cell>
          <cell r="H62" t="str">
            <v>учитель русского языка и литературы</v>
          </cell>
          <cell r="I62" t="str">
            <v>МОБУ "Саха гимназия"</v>
          </cell>
        </row>
        <row r="63">
          <cell r="B63" t="str">
            <v>Сергучева Алена Афанасьевна</v>
          </cell>
          <cell r="C63" t="str">
            <v>МБОУ Майинский лицей им.И.Г.Тимофеева</v>
          </cell>
          <cell r="D63" t="str">
            <v>Влияние внеклассных занятий на формирование образовательной траектории и выбора будущей профессии старшеклассника</v>
          </cell>
          <cell r="E63" t="str">
            <v>Онлайн</v>
          </cell>
          <cell r="F63">
            <v>1</v>
          </cell>
          <cell r="G63" t="str">
            <v>Гурьева Александра Арияновна</v>
          </cell>
          <cell r="H63" t="str">
            <v>учитель истории и обществознания</v>
          </cell>
          <cell r="I63" t="str">
            <v>МБОУ "Майинский лицей" им.И.Г.Тимофеева</v>
          </cell>
        </row>
        <row r="64">
          <cell r="B64" t="str">
            <v>Сивцев Иннокентий Сергеевич
Иванова Саргылана Павловна</v>
          </cell>
          <cell r="C64" t="str">
            <v>Муниципальное бюджетное общеобразовательное учреждение «Ойская средняя общеобразовательная школа им. А.В. Дмитриева с углубленным изучением отдельных предметов» МР «Хангаласский улус» Республики Саха (Якутия).</v>
          </cell>
          <cell r="D64" t="str">
            <v>Исследование патронов, найденных на местах боевых действий  Гражданской войны в Якутии</v>
          </cell>
          <cell r="E64" t="str">
            <v>Онлайн</v>
          </cell>
          <cell r="F64">
            <v>2</v>
          </cell>
          <cell r="G64" t="str">
            <v>Ноговицын Прокопий Романоаич</v>
          </cell>
          <cell r="H64" t="str">
            <v>Заместитель директора по научно-методической работе</v>
          </cell>
          <cell r="I64" t="str">
            <v>Муниципальное бюджетное общеобразовательное учреждение «Ойская средняя общеобразовательная школа им. А.В. Дмитриева с углубленным изучением отдельных предметов» МР «Хангаласский улус» Республики Саха (Якутия).</v>
          </cell>
        </row>
        <row r="65">
          <cell r="B65" t="str">
            <v>Сивцева Айталина Романовна</v>
          </cell>
          <cell r="C65" t="str">
            <v>ГАНОУ "Арктическая школа" РС(Я)</v>
          </cell>
          <cell r="D65" t="str">
            <v>Коновязи- сэргэ- как память о войне</v>
          </cell>
          <cell r="E65" t="str">
            <v>Очно</v>
          </cell>
          <cell r="F65">
            <v>1</v>
          </cell>
          <cell r="G65" t="str">
            <v>Сивцева Наталья Гаврильевна</v>
          </cell>
          <cell r="H65" t="str">
            <v>учитель начальных классов, родитель</v>
          </cell>
          <cell r="I65" t="str">
            <v>МБОУ Арылахская СОШ им. Т.М. Каженкина</v>
          </cell>
        </row>
        <row r="66">
          <cell r="B66" t="str">
            <v>Сивцева Сайаана Сергеевна
Габышева Айгылана Афанасьевна
Ширяева Анна Никитична</v>
          </cell>
          <cell r="C66" t="str">
            <v>МБОУ "НАМСКАЯ СОШ №2" МР "НАМСКИЙ УЛУС" РС(Я)</v>
          </cell>
          <cell r="D66" t="str">
            <v>КОМПЛЕКСНАЯ ЭКОЛОГО-ХИМИЧЕСКАЯ ОЦЕНКА ГАЗИРОВАННЫХ НАПИТКОВ: ОТ СОСТАВА И ВЛИЯНИЯ НА ЗДОРОВЬЕ ДО ПРОБЛЕМЫ УТИЛИЗАЦИИ УПАКОВКИ</v>
          </cell>
          <cell r="E66" t="str">
            <v>Очно</v>
          </cell>
          <cell r="F66">
            <v>3</v>
          </cell>
          <cell r="G66" t="str">
            <v>Сидорова Матрена Семеновна</v>
          </cell>
          <cell r="H66" t="str">
            <v>руководитель кружка, учитель химии</v>
          </cell>
          <cell r="I66" t="str">
            <v>МБОУ "Намская СОШ №2" МО "Намский улус" РС(Я)</v>
          </cell>
        </row>
        <row r="67">
          <cell r="B67" t="str">
            <v>Скрыбыкина Милена Валерьевна
Флегонтов Иван Прокопьевич</v>
          </cell>
          <cell r="C67" t="str">
            <v>МБОУ "Павловская СОШ имени В.Н.Оконешникова"</v>
          </cell>
          <cell r="D67" t="str">
            <v>Первый железоделательный завод на вечной мерзлоте</v>
          </cell>
          <cell r="E67"/>
          <cell r="F67">
            <v>2</v>
          </cell>
          <cell r="G67" t="str">
            <v>Нестерова Тамара Иннокентьевна Флегонтова Айталина Авксентьевна -</v>
          </cell>
          <cell r="H67" t="str">
            <v>Учитель ВУД и начальных классов, учитель ИЗО и черчения</v>
          </cell>
          <cell r="I67" t="str">
            <v>МБОУ "Павловская СОШ имени В.Н.Оконешникова"</v>
          </cell>
        </row>
        <row r="68">
          <cell r="B68" t="str">
            <v>Слепцов Артем Анатольевич
Соловьев Константин Денисович
Николаев Айдар Петрович</v>
          </cell>
          <cell r="C68" t="str">
            <v>Государственное автономное нетиповое образовательное учреждение "Арктическая школа" Республики Саха (Якутия)</v>
          </cell>
          <cell r="D68" t="str">
            <v>Создание краеведческого квеста по памятным местам города Якутска  «Никто не забыт, ничто не забыто»</v>
          </cell>
          <cell r="E68" t="str">
            <v>Очно</v>
          </cell>
          <cell r="F68">
            <v>3</v>
          </cell>
          <cell r="G68" t="str">
            <v>Лукин Геннадий Янославович</v>
          </cell>
          <cell r="H68" t="str">
            <v>Учитель истории</v>
          </cell>
          <cell r="I68" t="str">
            <v>Государственное автономное нетиповое образовательное учреждение "Арктическая школа" Республики Саха (Якутия)</v>
          </cell>
        </row>
        <row r="69">
          <cell r="B69" t="str">
            <v>Соловьева Сайнаара Юрьевна</v>
          </cell>
          <cell r="C69" t="str">
            <v>Муниципальное бюджетное общеобразовательное учреждение "Покровская средняя общеобразовательная школа №4 с углубленным изучением отдельных предметов"</v>
          </cell>
          <cell r="D69" t="str">
            <v>Награды в моей семье</v>
          </cell>
          <cell r="E69"/>
          <cell r="F69">
            <v>1</v>
          </cell>
          <cell r="G69" t="str">
            <v>Соловьева Александра Владимировна</v>
          </cell>
          <cell r="H69" t="str">
            <v>педагог-психолог</v>
          </cell>
          <cell r="I69" t="str">
            <v>Муниципальное бюджетное общеобразовательное учреждение "Покровская средняя общеобразовательная школа №4 с углубленным изучением отдельных предметов"</v>
          </cell>
        </row>
        <row r="70">
          <cell r="B70" t="str">
            <v>Софронова Екатерина Андреевна</v>
          </cell>
          <cell r="C70" t="str">
            <v>МБОУ СОШ с УИОП</v>
          </cell>
          <cell r="D70" t="str">
            <v>,,Сын Алдана на передовой,,:образ бойца в творчестве Алданский поэтов</v>
          </cell>
          <cell r="E70" t="str">
            <v>Очно</v>
          </cell>
          <cell r="F70">
            <v>1</v>
          </cell>
          <cell r="G70" t="str">
            <v>Дворникова Анастасия Владимировна</v>
          </cell>
          <cell r="H70" t="str">
            <v>Учитель</v>
          </cell>
          <cell r="I70" t="str">
            <v>МБОУ СОШ с УИОП</v>
          </cell>
        </row>
        <row r="71">
          <cell r="B71" t="str">
            <v>Степанов Эльдар Алексеевич</v>
          </cell>
          <cell r="C71" t="str">
            <v>Муниципальное бюджетное образовательное учреждение "Крест-Хальджайская средняя общеообразовательная школа имени Героя Советского союза Ф.М. Охлопкова" МР "Томпонский район"</v>
          </cell>
          <cell r="D71" t="str">
            <v>Мониторинг и учет численности птиц нижнего течения реки Алдан</v>
          </cell>
          <cell r="E71"/>
          <cell r="F71">
            <v>1</v>
          </cell>
          <cell r="G71" t="str">
            <v>Сыромятникова Алена Николаевна</v>
          </cell>
          <cell r="H71" t="str">
            <v>учитель биологии</v>
          </cell>
          <cell r="I71" t="str">
            <v>Муниципальное бюджетное образовательное учреждение "Крест-Хальджайская средняя общеообразовательная школа имени Героя Советского союза Ф.М. Охлопкова" МР "Томпонский район"</v>
          </cell>
        </row>
        <row r="72">
          <cell r="B72" t="str">
            <v>Степанова Айыына Айаловна</v>
          </cell>
          <cell r="C72" t="str">
            <v>МБОУ Майинский лицей им.И.Г.Тимофеева</v>
          </cell>
          <cell r="D72" t="str">
            <v>Тайна,зашифрованная в имени.Исследование значений имен учеников 9-1 класса и их родителей</v>
          </cell>
          <cell r="E72"/>
          <cell r="F72">
            <v>1</v>
          </cell>
          <cell r="G72" t="str">
            <v>Тарасова Евдокия Ильинична</v>
          </cell>
          <cell r="H72" t="str">
            <v>учитель русского языка и литературы</v>
          </cell>
          <cell r="I72" t="str">
            <v>МБОУ Майинский лицей им.И.Г.Тимофеева</v>
          </cell>
        </row>
        <row r="73">
          <cell r="B73" t="str">
            <v>Строев Денис Александрович</v>
          </cell>
          <cell r="C73" t="str">
            <v>МБОУ "Тит-Аринская СОШ им. Г.В.Ксенофонтова"</v>
          </cell>
          <cell r="D73" t="str">
            <v>Заготовка льда как традиционное занятие народов Севера</v>
          </cell>
          <cell r="E73" t="str">
            <v>Онлайн</v>
          </cell>
          <cell r="F73">
            <v>1</v>
          </cell>
          <cell r="G73" t="str">
            <v>Строева Ольга Кузьминична</v>
          </cell>
          <cell r="H73" t="str">
            <v>учитель биологии и географии</v>
          </cell>
          <cell r="I73" t="str">
            <v>МБОУ "Тит-Аринская СОШ" им. Г.В.Ксенофонтова</v>
          </cell>
        </row>
        <row r="74">
          <cell r="B74" t="str">
            <v>Сяо Живэнь</v>
          </cell>
          <cell r="C74" t="str">
            <v>Экспериментальная средняя школа уезда Чжаочжоу, город Дацин, провинция Хэйлунцзян</v>
          </cell>
          <cell r="D74" t="str">
            <v>СИБИРЬ И КИТАЙ: ВЗАИМНОЕ ПРОЦВЕТАНИЕ  (НА ОСНОВЕ ОБРАЗОВАТЕЛЬНОГО И КУЛЬТУРНОГО ОБМЕНА)</v>
          </cell>
          <cell r="E74" t="str">
            <v>Очно</v>
          </cell>
          <cell r="F74">
            <v>1</v>
          </cell>
          <cell r="G74" t="str">
            <v>Чжао Цзянань Петровна</v>
          </cell>
          <cell r="H74" t="str">
            <v>учитель русского языка</v>
          </cell>
          <cell r="I74" t="str">
            <v>Экспериментальная средняя школа уезда Чжаочжоу, город Дацин, провинция Хэйлунцзян</v>
          </cell>
        </row>
        <row r="75">
          <cell r="B75" t="str">
            <v>Тарабукина Алина Викторовна</v>
          </cell>
          <cell r="C75" t="str">
            <v>Муниципальное бюджетное образовательное учреждение "Крест-Хальджайская средняя общеообразовательная школа имени Героя Советского союза Ф.М. Охлопкова" МР "Томпонский район"</v>
          </cell>
          <cell r="D75" t="str">
            <v>Эпифитные лишайники окрестности  с. Крест-Хальджай Томпонского района</v>
          </cell>
          <cell r="E75"/>
          <cell r="F75">
            <v>1</v>
          </cell>
          <cell r="G75" t="str">
            <v>Сыромятникова Алена Николаевна</v>
          </cell>
          <cell r="H75" t="str">
            <v>учитель биологии</v>
          </cell>
          <cell r="I75" t="str">
            <v>Муниципальное бюджетное образовательное учреждение "Крест-Хальджайская средняя общеообразовательная школа имени Героя Советского союза Ф.М. Охлопкова" МР "Томпонский район"</v>
          </cell>
        </row>
        <row r="76">
          <cell r="B76" t="str">
            <v>Тарасенко Валерия Семеновна
Санникова Елизавета Олеговна</v>
          </cell>
          <cell r="C76" t="str">
            <v>ГАНОУ Арктическая школа</v>
          </cell>
          <cell r="D76" t="str">
            <v>Альтернативные источники энергии</v>
          </cell>
          <cell r="E76" t="str">
            <v>Очно</v>
          </cell>
          <cell r="F76">
            <v>2</v>
          </cell>
          <cell r="G76" t="str">
            <v>Захаров Родион Никитич</v>
          </cell>
          <cell r="H76" t="str">
            <v>Учитель физики</v>
          </cell>
          <cell r="I76" t="str">
            <v>ГАНОУ арктическая школа</v>
          </cell>
        </row>
        <row r="77">
          <cell r="B77" t="str">
            <v>Федоров Богдан -Байдам</v>
          </cell>
          <cell r="C77" t="str">
            <v>МОБУ Городская классическая гимназия №8</v>
          </cell>
          <cell r="D77" t="str">
            <v>Создание интерактивного портрета с голосовым ассистентом для школьных кабинетов с применением технологии литофании и 3D-печати (на примере портрета А.С. Пушкина)</v>
          </cell>
          <cell r="E77"/>
          <cell r="F77">
            <v>1</v>
          </cell>
          <cell r="G77" t="str">
            <v>Обутов Сандал Прокопьевич</v>
          </cell>
          <cell r="H77" t="str">
            <v>руководитель кружка по 3D моделированию</v>
          </cell>
          <cell r="I77" t="str">
            <v>Центр цифрового образования детей «IT-Куб.Якутск»</v>
          </cell>
        </row>
        <row r="78">
          <cell r="B78" t="str">
            <v>Федоров Богдан-Байдам Викторович</v>
          </cell>
          <cell r="C78" t="str">
            <v>МОБУ Городская классическая гимназия №8</v>
          </cell>
          <cell r="D78" t="str">
            <v>Создание интерактивного портрета с голосовым ассистентом для школьных кабинетов с применением технологии литофании и 3D-печати (на примере портрета А.С. Пушк</v>
          </cell>
          <cell r="E78" t="str">
            <v>Очно</v>
          </cell>
          <cell r="F78">
            <v>1</v>
          </cell>
          <cell r="G78" t="str">
            <v>Обутов Сандал Прокопьевич</v>
          </cell>
          <cell r="H78" t="str">
            <v>Старший педагог 3dмоделирования</v>
          </cell>
          <cell r="I78" t="str">
            <v>It-cub г. Якутск</v>
          </cell>
        </row>
        <row r="79">
          <cell r="B79" t="str">
            <v>Федоров Кирилл Александрович</v>
          </cell>
          <cell r="C79" t="str">
            <v>ГАНОУ "Арктическая школа" РС(Я)</v>
          </cell>
          <cell r="D79" t="str">
            <v>Внедрение GIS и электронного дневника в систему управления геологоразведочными работами на месторождениях золота</v>
          </cell>
          <cell r="E79" t="str">
            <v>Очно</v>
          </cell>
          <cell r="F79">
            <v>1</v>
          </cell>
          <cell r="G79" t="str">
            <v>Сыромятников Пётр Кузьмич</v>
          </cell>
          <cell r="H79" t="str">
            <v>учитель информатики</v>
          </cell>
          <cell r="I79" t="str">
            <v>ГАНОУ "Арктическая школа" РС(Я)</v>
          </cell>
        </row>
        <row r="80">
          <cell r="B80" t="str">
            <v>Федорова Наана Семеновна</v>
          </cell>
          <cell r="C80" t="str">
            <v>Государственное автономное нетиповое образовательное учреждение "Арктическая школа" Республики Саха (Якутия)</v>
          </cell>
          <cell r="D80" t="str">
            <v>Сопоставительный анализ туристического потенциала по загадочным местам Якутии и Китая</v>
          </cell>
          <cell r="E80" t="str">
            <v>Очно</v>
          </cell>
          <cell r="F80">
            <v>1</v>
          </cell>
          <cell r="G80" t="str">
            <v>Семенова Светлана Петровна</v>
          </cell>
          <cell r="H80" t="str">
            <v>Учитель китайского языка</v>
          </cell>
          <cell r="I80" t="str">
            <v>Государственное автономное нетиповое образовательное учреждение "Арктическая школа" Республики Саха (Якутия)</v>
          </cell>
        </row>
        <row r="81">
          <cell r="B81" t="str">
            <v>Федорова Олимпия Степановна</v>
          </cell>
          <cell r="C81" t="str">
            <v>МБОУ "Павловская СОШ имени В.Н.Оконешникова"</v>
          </cell>
          <cell r="D81" t="str">
            <v>Нейминг: искусство называть сладости</v>
          </cell>
          <cell r="E81"/>
          <cell r="F81">
            <v>1</v>
          </cell>
          <cell r="G81" t="str">
            <v>Николаева Наталья Васильевна Нестерова Тамара Иннокентьевна -</v>
          </cell>
          <cell r="H81" t="str">
            <v>Учитель русского языка и литературы, учитель ВУД и начальных классов</v>
          </cell>
          <cell r="I81" t="str">
            <v>МБОУ "Павловская СОШ имени В.Н.Оконешникова"</v>
          </cell>
        </row>
        <row r="82">
          <cell r="B82" t="str">
            <v>Федотова Диана Сергеевна</v>
          </cell>
          <cell r="C82" t="str">
            <v>Муниципальное автономное общеобразовательное учреждение "Средняя общеобразовательная школа №12 с углубленным изучением английского языка" муниципального района "Мирнинский район" Республики Саха (Якутия)</v>
          </cell>
          <cell r="D82" t="str">
            <v>Особенности перевода стихотворений для детей с якутского языка на английский язык</v>
          </cell>
          <cell r="E82" t="str">
            <v>Онлайн</v>
          </cell>
          <cell r="F82">
            <v>1</v>
          </cell>
          <cell r="G82" t="str">
            <v>Семенова Анна Артемовна</v>
          </cell>
          <cell r="H82" t="str">
            <v>учитель английского языка</v>
          </cell>
          <cell r="I82" t="str">
            <v>Муниципальное автономное общеобразовательное учреждение "Средняя общеобразовательная школа №12 с углубленным изучением английского языка" муниципального района "Мирнинский район" Республики Саха (Якутия)</v>
          </cell>
        </row>
        <row r="83">
          <cell r="B83" t="str">
            <v>Харлампьев Александр Андреевич</v>
          </cell>
          <cell r="C83" t="str">
            <v>МБОУ "Покровская СОШ№4 с УИОП" МР "Хангаласский улус" РС(Я)</v>
          </cell>
          <cell r="D83" t="str">
            <v>Анализ экономических проблем обращения с твердыми коммунальными отходами в региональных условиях крайнего Севера</v>
          </cell>
          <cell r="E83" t="str">
            <v>Очно</v>
          </cell>
          <cell r="F83">
            <v>1</v>
          </cell>
          <cell r="G83" t="str">
            <v>Черняк Раиса Сергеевна</v>
          </cell>
          <cell r="H83" t="str">
            <v>учитель русского языка и литературы</v>
          </cell>
          <cell r="I83" t="str">
            <v>Муниципальное бюджетное общеобразовательное учреждение "Покровская средняя общеобразовательная школа №4 с УИОП" МР "Хангаласский улус" РС(Я)</v>
          </cell>
        </row>
        <row r="84">
          <cell r="B84" t="str">
            <v>Харлампьев Гаврил Гаврильевич
Колосова Елизавета Андреевна
Сотников Эльтэрис Светозар уола</v>
          </cell>
          <cell r="C84" t="str">
            <v>МОБУ СОШ №5 имени Н.О. Кривошапкина</v>
          </cell>
          <cell r="D84" t="str">
            <v>мультфильм "Встреча"</v>
          </cell>
          <cell r="E84" t="str">
            <v>Очно</v>
          </cell>
          <cell r="F84">
            <v>3</v>
          </cell>
          <cell r="G84" t="str">
            <v>Артемьева Лариса Дмитриевна</v>
          </cell>
          <cell r="H84" t="str">
            <v>педагог дополнительного образования</v>
          </cell>
          <cell r="I84" t="str">
            <v>МОБУ СОШ №5 имени Н.О. Кривошапкина</v>
          </cell>
        </row>
        <row r="85">
          <cell r="B85" t="str">
            <v>Хон Диана Андреевна</v>
          </cell>
          <cell r="C85" t="str">
            <v>ГАНОУ "Арктическая Школа"</v>
          </cell>
          <cell r="D85" t="str">
            <v>Древние стоянки людей в Якутии</v>
          </cell>
          <cell r="E85" t="str">
            <v>Очно</v>
          </cell>
          <cell r="F85">
            <v>1</v>
          </cell>
          <cell r="G85" t="str">
            <v>Драган Марина Михайловна</v>
          </cell>
          <cell r="H85" t="str">
            <v>Учитель географии</v>
          </cell>
          <cell r="I85" t="str">
            <v>ГАНОУ "Арктическая Школа"</v>
          </cell>
        </row>
        <row r="86">
          <cell r="B86" t="str">
            <v>Цыпандина Сандаара Сергеевна</v>
          </cell>
          <cell r="C86" t="str">
            <v>МОБУ ГИМНАЗИЯ "ЦЕНТР ГЛОБАЛЬНОГО ОБРАЗОВАНИЯ"</v>
          </cell>
          <cell r="D86" t="str">
            <v>Создание литературного путеводителя по улицам Якутска</v>
          </cell>
          <cell r="E86" t="str">
            <v>Очно</v>
          </cell>
          <cell r="F86">
            <v>1</v>
          </cell>
          <cell r="G86" t="str">
            <v>СВЕРЧКОВА АННА ГЕННАДЬЕВНА</v>
          </cell>
          <cell r="H86" t="str">
            <v>учитель русского языка и литературы</v>
          </cell>
          <cell r="I86" t="str">
            <v>МОБУ ГИМНАЗИЯ "ЦЕНТР ГЛОБАЛЬНОГО ОБРАЗОВАНИЯ"</v>
          </cell>
        </row>
        <row r="87">
          <cell r="B87" t="str">
            <v>Чан Виктория Алексеевна</v>
          </cell>
          <cell r="C87" t="str">
            <v>МОБУ ГИМНАЗИЯ "ЦЕНТР ГЛОБАЛЬНОГО ОБРАЗОВАНИЯ"</v>
          </cell>
          <cell r="D87" t="str">
            <v>«Создание коллекции самоцветов по сказам П.П.Бажова»</v>
          </cell>
          <cell r="E87" t="str">
            <v>Очно</v>
          </cell>
          <cell r="F87">
            <v>1</v>
          </cell>
          <cell r="G87" t="str">
            <v>СВЕРЧКОВА АННА ГЕННАДЬЕВНА</v>
          </cell>
          <cell r="H87" t="str">
            <v>учитель русского языка и литературы</v>
          </cell>
          <cell r="I87" t="str">
            <v>МОБУ ГИМНАЗИЯ "ЦЕНТР ГЛОБАЛЬНОГО ОБРАЗОВАНИЯ"</v>
          </cell>
        </row>
        <row r="88">
          <cell r="B88" t="str">
            <v>Чаруха Андрей Андреевич</v>
          </cell>
          <cell r="C88" t="str">
            <v>МБОУ "Покровская СОШ№4 с УИОП" МР "Хангаласский улус" РС(Я)</v>
          </cell>
          <cell r="D88" t="str">
            <v>Перспективы и экономическая эффективность внедрения малых атомных электростанций в районах Крайнего Севера</v>
          </cell>
          <cell r="E88" t="str">
            <v>Очно</v>
          </cell>
          <cell r="F88">
            <v>1</v>
          </cell>
          <cell r="G88" t="str">
            <v>Черняк Раиса Сергеевна</v>
          </cell>
          <cell r="H88" t="str">
            <v>учитель русского языка и литературы</v>
          </cell>
          <cell r="I88" t="str">
            <v>Муниципальное бюджетное общеобразовательное учреждение "Покровская средняя общеобразовательная школа №4 с УИОП" МР "Хангаласский улус" РС(Я)</v>
          </cell>
        </row>
        <row r="89">
          <cell r="B89" t="str">
            <v>Чикачева Злата Витальевна</v>
          </cell>
          <cell r="C89" t="str">
            <v>МОБУ СОШ №5 имени Н.О. Кривошапкина</v>
          </cell>
          <cell r="D89" t="str">
            <v>Северные мотивы в современной одежде</v>
          </cell>
          <cell r="E89" t="str">
            <v>Очно</v>
          </cell>
          <cell r="F89">
            <v>1</v>
          </cell>
          <cell r="G89" t="str">
            <v>Артемьева Лариса Дмитриевна</v>
          </cell>
          <cell r="H89" t="str">
            <v>педагог дополнительного образования</v>
          </cell>
          <cell r="I89" t="str">
            <v>МОБУ СОШ №5 имени Н.О. Кривошапкина</v>
          </cell>
        </row>
        <row r="90">
          <cell r="B90" t="str">
            <v>Шадрина Саргылана Саргылановна</v>
          </cell>
          <cell r="C90" t="str">
            <v>МБОУ Ойская СОШ им.А.В.Дмитриева с УИОП</v>
          </cell>
          <cell r="D90" t="str">
            <v>Почему стоит читать «Грозовой Перевал?»</v>
          </cell>
          <cell r="E90" t="str">
            <v>Очно</v>
          </cell>
          <cell r="F90">
            <v>1</v>
          </cell>
          <cell r="G90" t="str">
            <v>Григорьева Айна Дмитриевна</v>
          </cell>
          <cell r="H90" t="str">
            <v>учитель</v>
          </cell>
          <cell r="I90" t="str">
            <v>МБОУ Ойская СОШ им.А.В.Дмитриева с УИОП</v>
          </cell>
        </row>
        <row r="91">
          <cell r="B91" t="str">
            <v>Шараборин иван Георгиевич</v>
          </cell>
          <cell r="C91" t="str">
            <v>МОБУ СОШ 5 им Н О Кривошапкина</v>
          </cell>
          <cell r="D91" t="str">
            <v>Меценатство в Российской империи: региональный аспект на примере деятельности Н. О. Кривошапкина</v>
          </cell>
          <cell r="E91" t="str">
            <v>Очно</v>
          </cell>
          <cell r="F91">
            <v>1</v>
          </cell>
          <cell r="G91" t="str">
            <v>Никонова Елена Николаевна</v>
          </cell>
          <cell r="H91" t="str">
            <v>учитель истории</v>
          </cell>
          <cell r="I91" t="str">
            <v>МОБУ СОШ 5 им Н О Кривошапкина</v>
          </cell>
        </row>
        <row r="92">
          <cell r="B92" t="str">
            <v>Шепелева Амалия Александровна</v>
          </cell>
          <cell r="C92" t="str">
            <v>МОБУ Городская классическая гимназия ?8</v>
          </cell>
          <cell r="D92" t="str">
            <v>Якутские тюркизмы в русской печати</v>
          </cell>
          <cell r="E92" t="str">
            <v>Очно</v>
          </cell>
          <cell r="F92">
            <v>1</v>
          </cell>
          <cell r="G92" t="str">
            <v>Алихонова Виктория Валерьевна</v>
          </cell>
          <cell r="H92" t="str">
            <v>Классный руководитель</v>
          </cell>
          <cell r="I92" t="str">
            <v>МОБУ Городская классическая гимназия ?8</v>
          </cell>
        </row>
        <row r="93">
          <cell r="B93" t="str">
            <v>Шефер Артем Андреевич</v>
          </cell>
          <cell r="C93" t="str">
            <v>МБОУ Покровская СОШ №3 ОЦ с УИОП</v>
          </cell>
          <cell r="D93" t="str">
            <v>Геометрия на клетчатой бумаге:  поиск оптимальных стратегий вычисления площади</v>
          </cell>
          <cell r="E93" t="str">
            <v>Очно</v>
          </cell>
          <cell r="F93">
            <v>1</v>
          </cell>
          <cell r="G93" t="str">
            <v>Слепцова Рози Семеновна</v>
          </cell>
          <cell r="H93" t="str">
            <v>учитель</v>
          </cell>
          <cell r="I93" t="str">
            <v>МБОУ Покровская СОШ №3 ОЦ с УИОП</v>
          </cell>
        </row>
        <row r="94">
          <cell r="B94" t="str">
            <v>Шиманович Николай Андреевич</v>
          </cell>
          <cell r="C94" t="str">
            <v>ГБОУ " Якутская кадетская школа-интернат"</v>
          </cell>
          <cell r="D94" t="str">
            <v>Секретное оружие русских танков: как автомат заряжания изменил правила игры в холодной войне</v>
          </cell>
          <cell r="E94" t="str">
            <v>Очно</v>
          </cell>
          <cell r="F94">
            <v>1</v>
          </cell>
          <cell r="G94" t="str">
            <v>Сидорова Саргылана Ксенофонтовна</v>
          </cell>
          <cell r="H94" t="str">
            <v>Учитель истории</v>
          </cell>
          <cell r="I94" t="str">
            <v>ГБОУ " Якутская кадетская школа-интернат"</v>
          </cell>
        </row>
        <row r="95">
          <cell r="B95" t="str">
            <v>Шишигин Дамир Русланович</v>
          </cell>
          <cell r="C95" t="str">
            <v>ГАНОУ "Арктическая школа"</v>
          </cell>
          <cell r="D95" t="str">
            <v>Проблема читерства и как с ней бороться</v>
          </cell>
          <cell r="E95"/>
          <cell r="F95">
            <v>1</v>
          </cell>
          <cell r="G95" t="str">
            <v>Сыромятников Пётр Кузьмич</v>
          </cell>
          <cell r="H95" t="str">
            <v>Учитель информатики</v>
          </cell>
          <cell r="I95" t="str">
            <v>ГАНОУ "Арктическая школа"</v>
          </cell>
        </row>
        <row r="96">
          <cell r="B96" t="str">
            <v>Юдин Егор Александрович</v>
          </cell>
          <cell r="C96" t="str">
            <v>МБОУ "Покровская СОШ №  3 - ОЦ с УИОП"</v>
          </cell>
          <cell r="D96" t="str">
            <v>Английские надписи на школьных принадлежностях  как средство визуализации при изучении лексики и грамматики</v>
          </cell>
          <cell r="E96" t="str">
            <v>Очно</v>
          </cell>
          <cell r="F96">
            <v>1</v>
          </cell>
          <cell r="G96" t="str">
            <v>Епифанова Алла Анатольевна</v>
          </cell>
          <cell r="H96" t="str">
            <v>Учитель английского языка</v>
          </cell>
          <cell r="I96" t="str">
            <v>МБОУ "Покровская СОШ № 3 - ОЦ с УИОП"</v>
          </cell>
        </row>
        <row r="97">
          <cell r="B97" t="str">
            <v>Яковлев Эрчим Алексеевич</v>
          </cell>
          <cell r="C97" t="str">
            <v>МБОУ Ойская СОШ им.А.В.Дмитриева с УИОП</v>
          </cell>
          <cell r="D97" t="str">
            <v>А.И.Захаров - жизнь во благо народа</v>
          </cell>
          <cell r="E97" t="str">
            <v>Очно</v>
          </cell>
          <cell r="F97">
            <v>1</v>
          </cell>
          <cell r="G97" t="str">
            <v>Григорьева Айна Дмитриевна</v>
          </cell>
          <cell r="H97" t="str">
            <v>учитель</v>
          </cell>
          <cell r="I97" t="str">
            <v>МБОУ Ойская СОШ им.А.В.Дмитриева с УИОП</v>
          </cell>
        </row>
        <row r="98">
          <cell r="B98" t="str">
            <v>Харитонова Валерия Васильевна</v>
          </cell>
          <cell r="C98" t="str">
            <v>Средняя школа 20 имени героя советского Союза ФК Попова</v>
          </cell>
          <cell r="D98" t="str">
            <v>Дипфейки на базе ии</v>
          </cell>
          <cell r="E98" t="str">
            <v>Очно</v>
          </cell>
          <cell r="F98">
            <v>1</v>
          </cell>
          <cell r="G98" t="str">
            <v>Игнатьевич Василий Васильевич</v>
          </cell>
          <cell r="H98" t="str">
            <v>Родитель</v>
          </cell>
          <cell r="I98" t="str">
            <v>Родитель</v>
          </cell>
        </row>
        <row r="99">
          <cell r="B99" t="str">
            <v>Иванова Дайаана Вадимовна</v>
          </cell>
          <cell r="C99"/>
          <cell r="D99" t="str">
            <v>Память о экспедиции: медико - санитарное исследование Вилюйского округа и его значение для здравоохранения Якутии</v>
          </cell>
          <cell r="E99"/>
          <cell r="F99">
            <v>1</v>
          </cell>
          <cell r="G99"/>
          <cell r="H99"/>
          <cell r="I99"/>
        </row>
        <row r="100">
          <cell r="B100" t="str">
            <v>Сыромятникова Валерия</v>
          </cell>
          <cell r="C100"/>
          <cell r="D100" t="str">
            <v>Грантовая политика, как ключевой фактор социально - экономического развития Горного улуса</v>
          </cell>
          <cell r="E100"/>
          <cell r="F100">
            <v>1</v>
          </cell>
          <cell r="G100"/>
          <cell r="H100"/>
          <cell r="I100"/>
        </row>
        <row r="101">
          <cell r="B101" t="str">
            <v>Федотов Эрхаан Георгиевич</v>
          </cell>
          <cell r="C101" t="str">
            <v>ГАНОУ Арктическая школа</v>
          </cell>
          <cell r="D101" t="str">
            <v>Способы нахождения кратчайших путей</v>
          </cell>
          <cell r="E101" t="str">
            <v>Очно</v>
          </cell>
          <cell r="F101">
            <v>1</v>
          </cell>
          <cell r="G101" t="str">
            <v>Чечебутова Саргылана Дмитриевна</v>
          </cell>
          <cell r="H101" t="str">
            <v>Учитель математики</v>
          </cell>
          <cell r="I101" t="str">
            <v>ГАНОУ Арктическая школа</v>
          </cell>
        </row>
        <row r="102">
          <cell r="B102" t="str">
            <v>Ноговицын Уйгун Петрович</v>
          </cell>
          <cell r="C102" t="str">
            <v>ГАНОУ ''Арктическая школа'' РС(Я)</v>
          </cell>
          <cell r="D102" t="str">
            <v>Традиционные спортивные игры Якутии</v>
          </cell>
          <cell r="E102" t="str">
            <v>Очно</v>
          </cell>
          <cell r="F102">
            <v>1</v>
          </cell>
          <cell r="G102" t="str">
            <v>Макаров Константин Прокопьевич</v>
          </cell>
          <cell r="H102" t="str">
            <v>учитель английского языка</v>
          </cell>
          <cell r="I102" t="str">
            <v>ГАНОУ ''Арктическая школа'' РС(Я)</v>
          </cell>
        </row>
        <row r="103">
          <cell r="B103" t="str">
            <v>Заровняева Ева Евгеньевна</v>
          </cell>
          <cell r="C103" t="str">
            <v>ГАНОУ ''Арктическая школа'' РС(Я)</v>
          </cell>
          <cell r="D103" t="str">
            <v>Одежда как кодекс: сопоставительный анализ традиционных костюмов Якутии и Китая</v>
          </cell>
          <cell r="E103" t="str">
            <v>Очно</v>
          </cell>
          <cell r="F103">
            <v>1</v>
          </cell>
          <cell r="G103" t="str">
            <v>Семенова Светлана Петровна</v>
          </cell>
          <cell r="H103" t="str">
            <v>учитель китайского языка</v>
          </cell>
          <cell r="I103" t="str">
            <v>ГАНОУ ''Арктическая школа'' РС(Я)</v>
          </cell>
        </row>
        <row r="104">
          <cell r="B104" t="str">
            <v>Местников Василий Васильевич</v>
          </cell>
          <cell r="C104" t="str">
            <v>ГАНОУ ''Арктическая школа'' РС(Я)</v>
          </cell>
          <cell r="D104" t="str">
            <v>Создание интерактивной карты военного пути моего дедушки: Местникова Петра Иннокентьевича</v>
          </cell>
          <cell r="E104" t="str">
            <v>Очно</v>
          </cell>
          <cell r="F104">
            <v>1</v>
          </cell>
          <cell r="G104" t="str">
            <v>Макаров Константин Прокопьевич</v>
          </cell>
          <cell r="H104" t="str">
            <v>учитель английского языка</v>
          </cell>
          <cell r="I104" t="str">
            <v>ГАНОУ ''Арктическая школа'' РС(Я)</v>
          </cell>
        </row>
        <row r="105">
          <cell r="B105" t="str">
            <v>Полятинский Игорь Михайлович</v>
          </cell>
          <cell r="C105" t="str">
            <v>ГАНОУ ''Арктическая школа'' РС(Я)</v>
          </cell>
          <cell r="D105" t="str">
            <v>Разработка бота с якутскими загадками, проектно-исследовательская работа</v>
          </cell>
          <cell r="E105" t="str">
            <v>Очно</v>
          </cell>
          <cell r="F105">
            <v>1</v>
          </cell>
          <cell r="G105" t="str">
            <v>Макаров Константин Прокопьевич</v>
          </cell>
          <cell r="H105" t="str">
            <v>учитель английского языка</v>
          </cell>
          <cell r="I105" t="str">
            <v>ГАНОУ ''Арктическая школа'' РС(Я)</v>
          </cell>
        </row>
        <row r="106">
          <cell r="B106" t="str">
            <v>Слепцова Диана Константиновна
Уваровская Александра Маевна</v>
          </cell>
          <cell r="C106" t="str">
            <v>ГАНОУ ''Арктическая школа'' РС(Я)</v>
          </cell>
          <cell r="D106" t="str">
            <v>Способы оформления заголовков детских журналов на примере республиканского журнала «Юность Севера»</v>
          </cell>
          <cell r="E106" t="str">
            <v>Очно</v>
          </cell>
          <cell r="F106">
            <v>2</v>
          </cell>
          <cell r="G106" t="str">
            <v>Макаров Константин Прокопьевич</v>
          </cell>
          <cell r="H106" t="str">
            <v>учитель английского языка</v>
          </cell>
          <cell r="I106" t="str">
            <v>ГАНОУ ''Арктическая школа'' РС(Я)</v>
          </cell>
        </row>
        <row r="107">
          <cell r="B107" t="str">
            <v>Федорова Нарыйаана Юрьевна</v>
          </cell>
          <cell r="C107" t="str">
            <v>ГАНОУ ''Арктическая школа'' РС(Я)</v>
          </cell>
          <cell r="D107" t="str">
            <v>Родословная Болугурских Аржаковых, история и расписанная родословная</v>
          </cell>
          <cell r="E107" t="str">
            <v>Очно</v>
          </cell>
          <cell r="F107">
            <v>1</v>
          </cell>
          <cell r="G107" t="str">
            <v>Макаров Константин Прокопьевич</v>
          </cell>
          <cell r="H107" t="str">
            <v>учитель английского языка</v>
          </cell>
          <cell r="I107" t="str">
            <v>ГАНОУ ''Арктическая школа'' РС(Я)</v>
          </cell>
        </row>
        <row r="108">
          <cell r="B108" t="str">
            <v>Васильев Вадим Артемович</v>
          </cell>
          <cell r="C108" t="str">
            <v>ГАНОУ ''Арктическая школа'' РС(Я)</v>
          </cell>
          <cell r="D108" t="str">
            <v>Стихийные бедствия Якутии</v>
          </cell>
          <cell r="E108" t="str">
            <v>Очно</v>
          </cell>
          <cell r="F108">
            <v>1</v>
          </cell>
          <cell r="G108" t="str">
            <v>Макаров Константин Прокопьевич</v>
          </cell>
          <cell r="H108" t="str">
            <v>учитель английского языка</v>
          </cell>
          <cell r="I108" t="str">
            <v>ГАНОУ ''Арктическая школа'' РС(Я)</v>
          </cell>
        </row>
        <row r="109">
          <cell r="B109" t="str">
            <v>Егорова Светлана Геннадиевна</v>
          </cell>
          <cell r="C109" t="str">
            <v>ГАНОУ ''Арктическая школа'' РС(Я)</v>
          </cell>
          <cell r="D109" t="str">
            <v>Дизайн-код якутских брендов одежды</v>
          </cell>
          <cell r="E109" t="str">
            <v>Очно</v>
          </cell>
          <cell r="F109">
            <v>1</v>
          </cell>
          <cell r="G109" t="str">
            <v>Макаров Константин Прокопьевич</v>
          </cell>
          <cell r="H109" t="str">
            <v>учитель английского языка</v>
          </cell>
          <cell r="I109" t="str">
            <v>ГАНОУ ''Арктическая школа'' РС(Я)</v>
          </cell>
        </row>
        <row r="110">
          <cell r="B110" t="str">
            <v>Николаева Снежанна Даниловна
Новиков Юрий Константинович</v>
          </cell>
          <cell r="C110" t="str">
            <v>ГАНОУ ''Арктическая школа'' РС(Я)</v>
          </cell>
          <cell r="D110" t="str">
            <v>Музыкальный плейлист как дополнительный способ изучения иностранного языка</v>
          </cell>
          <cell r="E110" t="str">
            <v>Очно</v>
          </cell>
          <cell r="F110">
            <v>2</v>
          </cell>
          <cell r="G110" t="str">
            <v>Макаров Константин Прокопьевич</v>
          </cell>
          <cell r="H110" t="str">
            <v>учитель английского языка</v>
          </cell>
          <cell r="I110" t="str">
            <v>ГАНОУ ''Арктическая школа'' РС(Я)</v>
          </cell>
        </row>
        <row r="111">
          <cell r="B111"/>
          <cell r="C111"/>
          <cell r="D111"/>
          <cell r="E111"/>
          <cell r="F111"/>
          <cell r="G111"/>
          <cell r="H111"/>
          <cell r="I111"/>
        </row>
        <row r="112">
          <cell r="B112"/>
          <cell r="C112"/>
          <cell r="D112"/>
          <cell r="E112"/>
          <cell r="F112"/>
          <cell r="G112"/>
          <cell r="H112"/>
          <cell r="I112"/>
        </row>
        <row r="113">
          <cell r="B113"/>
          <cell r="C113"/>
          <cell r="D113"/>
          <cell r="E113"/>
          <cell r="F113"/>
          <cell r="G113"/>
          <cell r="H113"/>
          <cell r="I113"/>
        </row>
        <row r="114">
          <cell r="B114"/>
          <cell r="C114"/>
          <cell r="D114"/>
          <cell r="E114"/>
          <cell r="F114"/>
          <cell r="G114"/>
          <cell r="H114"/>
          <cell r="I114"/>
        </row>
        <row r="115">
          <cell r="B115"/>
          <cell r="C115"/>
          <cell r="D115"/>
          <cell r="E115"/>
          <cell r="F115"/>
          <cell r="G115"/>
          <cell r="H115"/>
          <cell r="I115"/>
        </row>
        <row r="116">
          <cell r="B116"/>
          <cell r="C116"/>
          <cell r="D116"/>
          <cell r="E116"/>
          <cell r="F116"/>
          <cell r="G116"/>
          <cell r="H116"/>
          <cell r="I116"/>
        </row>
        <row r="117">
          <cell r="B117"/>
          <cell r="C117"/>
          <cell r="D117"/>
          <cell r="E117"/>
          <cell r="F117"/>
          <cell r="G117"/>
          <cell r="H117"/>
          <cell r="I117"/>
        </row>
        <row r="118">
          <cell r="B118"/>
          <cell r="C118"/>
          <cell r="D118"/>
          <cell r="E118"/>
          <cell r="F118"/>
          <cell r="G118"/>
          <cell r="H118"/>
          <cell r="I118"/>
        </row>
        <row r="119">
          <cell r="B119"/>
          <cell r="C119"/>
          <cell r="D119"/>
          <cell r="E119"/>
          <cell r="F119"/>
          <cell r="G119"/>
          <cell r="H119"/>
          <cell r="I119"/>
        </row>
        <row r="120">
          <cell r="B120"/>
          <cell r="C120"/>
          <cell r="D120"/>
          <cell r="E120"/>
          <cell r="F120"/>
          <cell r="G120"/>
          <cell r="H120"/>
          <cell r="I120"/>
        </row>
        <row r="121">
          <cell r="B121"/>
          <cell r="C121"/>
          <cell r="D121"/>
          <cell r="E121"/>
          <cell r="F121"/>
          <cell r="G121"/>
          <cell r="H121"/>
          <cell r="I121"/>
        </row>
        <row r="122">
          <cell r="B122"/>
          <cell r="C122"/>
          <cell r="D122"/>
          <cell r="E122"/>
          <cell r="F122"/>
          <cell r="G122"/>
          <cell r="H122"/>
          <cell r="I122"/>
        </row>
        <row r="123">
          <cell r="B123"/>
          <cell r="C123"/>
          <cell r="D123"/>
          <cell r="E123"/>
          <cell r="F123"/>
          <cell r="G123"/>
          <cell r="H123"/>
          <cell r="I123"/>
        </row>
        <row r="124">
          <cell r="B124"/>
          <cell r="C124"/>
          <cell r="D124"/>
          <cell r="E124"/>
          <cell r="F124"/>
          <cell r="G124"/>
          <cell r="H124"/>
          <cell r="I124"/>
        </row>
        <row r="125">
          <cell r="B125"/>
          <cell r="C125"/>
          <cell r="D125"/>
          <cell r="E125"/>
          <cell r="F125"/>
          <cell r="G125"/>
          <cell r="H125"/>
          <cell r="I125"/>
        </row>
        <row r="126">
          <cell r="B126"/>
          <cell r="C126"/>
          <cell r="D126"/>
          <cell r="E126"/>
          <cell r="F126"/>
          <cell r="G126"/>
          <cell r="H126"/>
          <cell r="I126"/>
        </row>
        <row r="127">
          <cell r="B127"/>
          <cell r="C127"/>
          <cell r="D127"/>
          <cell r="E127"/>
          <cell r="F127"/>
          <cell r="G127"/>
          <cell r="H127"/>
          <cell r="I127"/>
        </row>
        <row r="128">
          <cell r="B128"/>
          <cell r="C128"/>
          <cell r="D128"/>
          <cell r="E128"/>
          <cell r="F128"/>
          <cell r="G128"/>
          <cell r="H128"/>
          <cell r="I128"/>
        </row>
        <row r="129">
          <cell r="B129"/>
          <cell r="C129"/>
          <cell r="D129"/>
          <cell r="E129"/>
          <cell r="F129"/>
          <cell r="G129"/>
          <cell r="H129"/>
          <cell r="I129"/>
        </row>
        <row r="130">
          <cell r="B130"/>
          <cell r="C130"/>
          <cell r="D130"/>
          <cell r="E130"/>
          <cell r="F130"/>
          <cell r="G130"/>
          <cell r="H130"/>
          <cell r="I130"/>
        </row>
        <row r="131">
          <cell r="B131"/>
          <cell r="C131"/>
          <cell r="D131"/>
          <cell r="E131"/>
          <cell r="F131"/>
          <cell r="G131"/>
          <cell r="H131"/>
          <cell r="I131"/>
        </row>
        <row r="132">
          <cell r="B132"/>
          <cell r="C132"/>
          <cell r="D132"/>
          <cell r="E132"/>
          <cell r="F132"/>
          <cell r="G132"/>
          <cell r="H132"/>
          <cell r="I132"/>
        </row>
        <row r="133">
          <cell r="B133"/>
          <cell r="C133"/>
          <cell r="D133"/>
          <cell r="E133"/>
          <cell r="F133"/>
          <cell r="G133"/>
          <cell r="H133"/>
          <cell r="I133"/>
        </row>
        <row r="134">
          <cell r="B134"/>
          <cell r="C134"/>
          <cell r="D134"/>
          <cell r="E134"/>
          <cell r="F134"/>
          <cell r="G134"/>
          <cell r="H134"/>
          <cell r="I134"/>
        </row>
        <row r="135">
          <cell r="B135"/>
          <cell r="C135"/>
          <cell r="D135"/>
          <cell r="E135"/>
          <cell r="F135"/>
          <cell r="G135"/>
          <cell r="H135"/>
          <cell r="I135"/>
        </row>
        <row r="136">
          <cell r="B136"/>
          <cell r="C136"/>
          <cell r="D136"/>
          <cell r="E136"/>
          <cell r="F136"/>
          <cell r="G136"/>
          <cell r="H136"/>
          <cell r="I136"/>
        </row>
        <row r="137">
          <cell r="B137"/>
          <cell r="C137"/>
          <cell r="D137"/>
          <cell r="E137"/>
          <cell r="F137"/>
          <cell r="G137"/>
          <cell r="H137"/>
          <cell r="I137"/>
        </row>
        <row r="138">
          <cell r="B138"/>
          <cell r="C138"/>
          <cell r="D138"/>
          <cell r="E138"/>
          <cell r="F138"/>
          <cell r="G138"/>
          <cell r="H138"/>
          <cell r="I138"/>
        </row>
        <row r="139">
          <cell r="B139"/>
          <cell r="C139"/>
          <cell r="D139"/>
          <cell r="E139"/>
          <cell r="F139"/>
          <cell r="G139"/>
          <cell r="H139"/>
          <cell r="I139"/>
        </row>
        <row r="140">
          <cell r="B140"/>
          <cell r="C140"/>
          <cell r="D140"/>
          <cell r="E140"/>
          <cell r="F140"/>
          <cell r="G140"/>
          <cell r="H140"/>
          <cell r="I140"/>
        </row>
        <row r="141">
          <cell r="B141"/>
          <cell r="C141"/>
          <cell r="D141"/>
          <cell r="E141"/>
          <cell r="F141"/>
          <cell r="G141"/>
          <cell r="H141"/>
          <cell r="I141"/>
        </row>
        <row r="142">
          <cell r="B142"/>
          <cell r="C142"/>
          <cell r="D142"/>
          <cell r="E142"/>
          <cell r="F142"/>
          <cell r="G142"/>
          <cell r="H142"/>
          <cell r="I142"/>
        </row>
        <row r="143">
          <cell r="B143"/>
          <cell r="C143"/>
          <cell r="D143"/>
          <cell r="E143"/>
          <cell r="F143"/>
          <cell r="G143"/>
          <cell r="H143"/>
          <cell r="I143"/>
        </row>
        <row r="144">
          <cell r="B144"/>
          <cell r="C144"/>
          <cell r="D144"/>
          <cell r="E144"/>
          <cell r="F144"/>
          <cell r="G144"/>
          <cell r="H144"/>
          <cell r="I144"/>
        </row>
        <row r="145">
          <cell r="B145"/>
          <cell r="C145"/>
          <cell r="D145"/>
          <cell r="E145"/>
          <cell r="F145"/>
          <cell r="G145"/>
          <cell r="H145"/>
          <cell r="I145"/>
        </row>
        <row r="146">
          <cell r="B146"/>
          <cell r="C146"/>
          <cell r="D146"/>
          <cell r="E146"/>
          <cell r="F146"/>
          <cell r="G146"/>
          <cell r="H146"/>
          <cell r="I146"/>
        </row>
        <row r="147">
          <cell r="B147"/>
          <cell r="C147"/>
          <cell r="D147"/>
          <cell r="E147"/>
          <cell r="F147"/>
          <cell r="G147"/>
          <cell r="H147"/>
          <cell r="I147"/>
        </row>
        <row r="148">
          <cell r="B148"/>
          <cell r="C148"/>
          <cell r="D148"/>
          <cell r="E148"/>
          <cell r="F148"/>
          <cell r="G148"/>
          <cell r="H148"/>
          <cell r="I148"/>
        </row>
        <row r="149">
          <cell r="B149"/>
          <cell r="C149"/>
          <cell r="D149"/>
          <cell r="E149"/>
          <cell r="F149"/>
          <cell r="G149"/>
          <cell r="H149"/>
          <cell r="I149"/>
        </row>
        <row r="150">
          <cell r="B150"/>
          <cell r="C150"/>
          <cell r="D150"/>
          <cell r="E150"/>
          <cell r="F150"/>
          <cell r="G150"/>
          <cell r="H150"/>
          <cell r="I150"/>
        </row>
        <row r="151">
          <cell r="B151"/>
          <cell r="C151"/>
          <cell r="D151"/>
          <cell r="E151"/>
          <cell r="F151"/>
          <cell r="G151"/>
          <cell r="H151"/>
          <cell r="I151"/>
        </row>
        <row r="152">
          <cell r="B152"/>
          <cell r="C152"/>
          <cell r="D152"/>
          <cell r="E152"/>
          <cell r="F152"/>
          <cell r="G152"/>
          <cell r="H152"/>
          <cell r="I152"/>
        </row>
        <row r="153">
          <cell r="B153"/>
          <cell r="C153"/>
          <cell r="D153"/>
          <cell r="E153"/>
          <cell r="F153"/>
          <cell r="G153"/>
          <cell r="H153"/>
          <cell r="I153"/>
        </row>
        <row r="154">
          <cell r="B154"/>
          <cell r="C154"/>
          <cell r="D154"/>
          <cell r="E154"/>
          <cell r="F154"/>
          <cell r="G154"/>
          <cell r="H154"/>
          <cell r="I154"/>
        </row>
        <row r="155">
          <cell r="B155"/>
          <cell r="C155"/>
          <cell r="D155"/>
          <cell r="E155"/>
          <cell r="F155"/>
          <cell r="G155"/>
          <cell r="H155"/>
          <cell r="I155"/>
        </row>
        <row r="156">
          <cell r="B156"/>
          <cell r="C156"/>
          <cell r="D156"/>
          <cell r="E156"/>
          <cell r="F156"/>
          <cell r="G156"/>
          <cell r="H156"/>
          <cell r="I156"/>
        </row>
        <row r="157">
          <cell r="B157"/>
          <cell r="C157"/>
          <cell r="D157"/>
          <cell r="E157"/>
          <cell r="F157"/>
          <cell r="G157"/>
          <cell r="H157"/>
          <cell r="I157"/>
        </row>
        <row r="158">
          <cell r="B158"/>
          <cell r="C158"/>
          <cell r="D158"/>
          <cell r="E158"/>
          <cell r="F158"/>
          <cell r="G158"/>
          <cell r="H158"/>
          <cell r="I158"/>
        </row>
        <row r="159">
          <cell r="B159"/>
          <cell r="C159"/>
          <cell r="D159"/>
          <cell r="E159"/>
          <cell r="F159"/>
          <cell r="G159"/>
          <cell r="H159"/>
          <cell r="I159"/>
        </row>
        <row r="160">
          <cell r="B160"/>
          <cell r="C160"/>
          <cell r="D160"/>
          <cell r="E160"/>
          <cell r="F160"/>
          <cell r="G160"/>
          <cell r="H160"/>
          <cell r="I160"/>
        </row>
        <row r="161">
          <cell r="B161"/>
          <cell r="C161"/>
          <cell r="D161"/>
          <cell r="E161"/>
          <cell r="F161"/>
          <cell r="G161"/>
          <cell r="H161"/>
          <cell r="I161"/>
        </row>
        <row r="162">
          <cell r="B162"/>
          <cell r="C162"/>
          <cell r="D162"/>
          <cell r="E162"/>
          <cell r="F162"/>
          <cell r="G162"/>
          <cell r="H162"/>
          <cell r="I162"/>
        </row>
        <row r="163">
          <cell r="B163"/>
          <cell r="C163"/>
          <cell r="D163"/>
          <cell r="E163"/>
          <cell r="F163"/>
          <cell r="G163"/>
          <cell r="H163"/>
          <cell r="I163"/>
        </row>
        <row r="164">
          <cell r="B164"/>
          <cell r="C164"/>
          <cell r="D164"/>
          <cell r="E164"/>
          <cell r="F164"/>
          <cell r="G164"/>
          <cell r="H164"/>
          <cell r="I164"/>
        </row>
        <row r="165">
          <cell r="B165"/>
          <cell r="C165"/>
          <cell r="D165"/>
          <cell r="E165"/>
          <cell r="F165"/>
          <cell r="G165"/>
          <cell r="H165"/>
          <cell r="I165"/>
        </row>
        <row r="166">
          <cell r="B166"/>
          <cell r="C166"/>
          <cell r="D166"/>
          <cell r="E166"/>
          <cell r="F166"/>
          <cell r="G166"/>
          <cell r="H166"/>
          <cell r="I166"/>
        </row>
        <row r="167">
          <cell r="B167"/>
          <cell r="C167"/>
          <cell r="D167"/>
          <cell r="E167"/>
          <cell r="F167"/>
          <cell r="G167"/>
          <cell r="H167"/>
          <cell r="I167"/>
        </row>
        <row r="168">
          <cell r="B168"/>
          <cell r="C168"/>
          <cell r="D168"/>
          <cell r="E168"/>
          <cell r="F168"/>
          <cell r="G168"/>
          <cell r="H168"/>
          <cell r="I168"/>
        </row>
        <row r="169">
          <cell r="B169"/>
          <cell r="C169"/>
          <cell r="D169"/>
          <cell r="E169"/>
          <cell r="F169"/>
          <cell r="G169"/>
          <cell r="H169"/>
          <cell r="I169"/>
        </row>
        <row r="170">
          <cell r="B170"/>
          <cell r="C170"/>
          <cell r="D170"/>
          <cell r="E170"/>
          <cell r="F170"/>
          <cell r="G170"/>
          <cell r="H170"/>
          <cell r="I170"/>
        </row>
        <row r="171">
          <cell r="B171"/>
          <cell r="C171"/>
          <cell r="D171"/>
          <cell r="E171"/>
          <cell r="F171"/>
          <cell r="G171"/>
          <cell r="H171"/>
          <cell r="I171"/>
        </row>
        <row r="172">
          <cell r="B172"/>
          <cell r="C172"/>
          <cell r="D172"/>
          <cell r="E172"/>
          <cell r="F172"/>
          <cell r="G172"/>
          <cell r="H172"/>
          <cell r="I172"/>
        </row>
        <row r="173">
          <cell r="B173"/>
          <cell r="C173"/>
          <cell r="D173"/>
          <cell r="E173"/>
          <cell r="F173"/>
          <cell r="G173"/>
          <cell r="H173"/>
          <cell r="I173"/>
        </row>
        <row r="174">
          <cell r="B174"/>
          <cell r="C174"/>
          <cell r="D174"/>
          <cell r="E174"/>
          <cell r="F174"/>
          <cell r="G174"/>
          <cell r="H174"/>
          <cell r="I174"/>
        </row>
        <row r="175">
          <cell r="B175"/>
          <cell r="C175"/>
          <cell r="D175"/>
          <cell r="E175"/>
          <cell r="F175"/>
          <cell r="G175"/>
          <cell r="H175"/>
          <cell r="I175"/>
        </row>
        <row r="176">
          <cell r="B176"/>
          <cell r="C176"/>
          <cell r="D176"/>
          <cell r="E176"/>
          <cell r="F176"/>
          <cell r="G176"/>
          <cell r="H176"/>
          <cell r="I176"/>
        </row>
        <row r="177">
          <cell r="B177"/>
          <cell r="C177"/>
          <cell r="D177"/>
          <cell r="E177"/>
          <cell r="F177"/>
          <cell r="G177"/>
          <cell r="H177"/>
          <cell r="I177"/>
        </row>
        <row r="178">
          <cell r="B178"/>
          <cell r="C178"/>
          <cell r="D178"/>
          <cell r="E178"/>
          <cell r="F178"/>
          <cell r="G178"/>
          <cell r="H178"/>
          <cell r="I178"/>
        </row>
        <row r="179">
          <cell r="B179"/>
          <cell r="C179"/>
          <cell r="D179"/>
          <cell r="E179"/>
          <cell r="F179"/>
          <cell r="G179"/>
          <cell r="H179"/>
          <cell r="I179"/>
        </row>
        <row r="180">
          <cell r="B180"/>
          <cell r="C180"/>
          <cell r="D180"/>
          <cell r="E180"/>
          <cell r="F180"/>
          <cell r="G180"/>
          <cell r="H180"/>
          <cell r="I180"/>
        </row>
        <row r="181">
          <cell r="B181"/>
          <cell r="C181"/>
          <cell r="D181"/>
          <cell r="E181"/>
          <cell r="F181"/>
          <cell r="G181"/>
          <cell r="H181"/>
          <cell r="I181"/>
        </row>
        <row r="182">
          <cell r="B182"/>
          <cell r="C182"/>
          <cell r="D182"/>
          <cell r="E182"/>
          <cell r="F182"/>
          <cell r="G182"/>
          <cell r="H182"/>
          <cell r="I182"/>
        </row>
        <row r="183">
          <cell r="B183"/>
          <cell r="C183"/>
          <cell r="D183"/>
          <cell r="E183"/>
          <cell r="F183"/>
          <cell r="G183"/>
          <cell r="H183"/>
          <cell r="I183"/>
        </row>
        <row r="184">
          <cell r="B184"/>
          <cell r="C184"/>
          <cell r="D184"/>
          <cell r="E184"/>
          <cell r="F184"/>
          <cell r="G184"/>
          <cell r="H184"/>
          <cell r="I184"/>
        </row>
        <row r="185">
          <cell r="B185"/>
          <cell r="C185"/>
          <cell r="D185"/>
          <cell r="E185"/>
          <cell r="F185"/>
          <cell r="G185"/>
          <cell r="H185"/>
          <cell r="I185"/>
        </row>
        <row r="186">
          <cell r="B186"/>
          <cell r="C186"/>
          <cell r="D186"/>
          <cell r="E186"/>
          <cell r="F186"/>
          <cell r="G186"/>
          <cell r="H186"/>
          <cell r="I186"/>
        </row>
        <row r="187">
          <cell r="B187"/>
          <cell r="C187"/>
          <cell r="D187"/>
          <cell r="E187"/>
          <cell r="F187"/>
          <cell r="G187"/>
          <cell r="H187"/>
          <cell r="I187"/>
        </row>
        <row r="188">
          <cell r="B188"/>
          <cell r="C188"/>
          <cell r="D188"/>
          <cell r="E188"/>
          <cell r="F188"/>
          <cell r="G188"/>
          <cell r="H188"/>
          <cell r="I188"/>
        </row>
        <row r="189">
          <cell r="B189"/>
          <cell r="C189"/>
          <cell r="D189"/>
          <cell r="E189"/>
          <cell r="F189"/>
          <cell r="G189"/>
          <cell r="H189"/>
          <cell r="I189"/>
        </row>
        <row r="190">
          <cell r="B190"/>
          <cell r="C190"/>
          <cell r="D190"/>
          <cell r="E190"/>
          <cell r="F190"/>
          <cell r="G190"/>
          <cell r="H190"/>
          <cell r="I190"/>
        </row>
        <row r="191">
          <cell r="B191"/>
          <cell r="C191"/>
          <cell r="D191"/>
          <cell r="E191"/>
          <cell r="F191"/>
          <cell r="G191"/>
          <cell r="H191"/>
          <cell r="I191"/>
        </row>
        <row r="192">
          <cell r="B192"/>
          <cell r="C192"/>
          <cell r="D192"/>
          <cell r="E192"/>
          <cell r="F192"/>
          <cell r="G192"/>
          <cell r="H192"/>
          <cell r="I192"/>
        </row>
        <row r="193">
          <cell r="B193"/>
          <cell r="C193"/>
          <cell r="D193"/>
          <cell r="E193"/>
          <cell r="F193"/>
          <cell r="G193"/>
          <cell r="H193"/>
          <cell r="I193"/>
        </row>
        <row r="194">
          <cell r="B194"/>
          <cell r="C194"/>
          <cell r="D194"/>
          <cell r="E194"/>
          <cell r="F194"/>
          <cell r="G194"/>
          <cell r="H194"/>
          <cell r="I194"/>
        </row>
        <row r="195">
          <cell r="B195"/>
          <cell r="C195"/>
          <cell r="D195"/>
          <cell r="E195"/>
          <cell r="F195"/>
          <cell r="G195"/>
          <cell r="H195"/>
          <cell r="I195"/>
        </row>
        <row r="196">
          <cell r="B196"/>
          <cell r="C196"/>
          <cell r="D196"/>
          <cell r="E196"/>
          <cell r="F196"/>
          <cell r="G196"/>
          <cell r="H196"/>
          <cell r="I196"/>
        </row>
        <row r="197">
          <cell r="B197"/>
          <cell r="C197"/>
          <cell r="D197"/>
          <cell r="E197"/>
          <cell r="F197"/>
          <cell r="G197"/>
          <cell r="H197"/>
          <cell r="I197"/>
        </row>
        <row r="198">
          <cell r="B198"/>
          <cell r="C198"/>
          <cell r="D198"/>
          <cell r="E198"/>
          <cell r="F198"/>
          <cell r="G198"/>
          <cell r="H198"/>
          <cell r="I198"/>
        </row>
        <row r="199">
          <cell r="B199"/>
          <cell r="C199"/>
          <cell r="D199"/>
          <cell r="E199"/>
          <cell r="F199"/>
          <cell r="G199"/>
          <cell r="H199"/>
          <cell r="I199"/>
        </row>
      </sheetData>
      <sheetData sheetId="3">
        <row r="1">
          <cell r="A1" t="str">
            <v/>
          </cell>
        </row>
      </sheetData>
      <sheetData sheetId="4">
        <row r="1">
          <cell r="A1" t="str">
            <v/>
          </cell>
        </row>
      </sheetData>
      <sheetData sheetId="5">
        <row r="1">
          <cell r="A1" t="str">
            <v/>
          </cell>
        </row>
      </sheetData>
      <sheetData sheetId="6">
        <row r="1">
          <cell r="A1" t="str">
            <v/>
          </cell>
        </row>
      </sheetData>
      <sheetData sheetId="7">
        <row r="1">
          <cell r="A1" t="str">
            <v/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ТОГОВЫЙ"/>
      <sheetName val="Автосписок"/>
      <sheetName val="Список"/>
      <sheetName val="1"/>
      <sheetName val="2"/>
      <sheetName val="3"/>
      <sheetName val="4"/>
      <sheetName val="5"/>
      <sheetName val="6"/>
    </sheetNames>
    <sheetDataSet>
      <sheetData sheetId="0" refreshError="1"/>
      <sheetData sheetId="1" refreshError="1"/>
      <sheetData sheetId="2">
        <row r="1">
          <cell r="B1" t="str">
            <v>Авелев Алексей Александрович,</v>
          </cell>
          <cell r="C1" t="str">
            <v>ГАНОУ "Арктическая школа"</v>
          </cell>
          <cell r="D1" t="str">
            <v>Мониторинг незаконной добычи ОПИ на территории Республики Саха (Якутия)</v>
          </cell>
          <cell r="E1" t="str">
            <v>Очно</v>
          </cell>
          <cell r="F1">
            <v>1</v>
          </cell>
          <cell r="G1" t="str">
            <v>Драган Марина Михайловна</v>
          </cell>
          <cell r="H1" t="str">
            <v>Учитель географии</v>
          </cell>
          <cell r="I1" t="str">
            <v>ГАНОУ "Арктическая школа"</v>
          </cell>
        </row>
        <row r="2">
          <cell r="B2" t="str">
            <v>Акимова Милена Владиславовна</v>
          </cell>
          <cell r="C2" t="str">
            <v>ГАНОУ Арктическая школа</v>
          </cell>
          <cell r="D2" t="str">
            <v>Значение/Символика животных в сновидениях героев русской литературы</v>
          </cell>
          <cell r="E2" t="str">
            <v>Очно</v>
          </cell>
          <cell r="F2">
            <v>1</v>
          </cell>
          <cell r="G2" t="str">
            <v>Моисеева Нина Михайловна</v>
          </cell>
          <cell r="H2" t="str">
            <v>учитель русского и литературы</v>
          </cell>
          <cell r="I2" t="str">
            <v>ГАНОУ Арктичсекая школа</v>
          </cell>
        </row>
        <row r="3">
          <cell r="B3" t="str">
            <v>Аксенов Виталий Евгеньевич</v>
          </cell>
          <cell r="C3" t="str">
            <v>Муниципальное бюджетное учреждение дополнительного образования центр бополнительного образования детей</v>
          </cell>
          <cell r="D3" t="str">
            <v>Технология изготовления мясной продукции. Комбо-набор Дары Оленека"</v>
          </cell>
          <cell r="F3">
            <v>1</v>
          </cell>
          <cell r="G3" t="str">
            <v>Гоголева Татьяна Викторовна</v>
          </cell>
        </row>
        <row r="4">
          <cell r="B4" t="str">
            <v>Алексеева Айсаана Айсеновна</v>
          </cell>
          <cell r="C4" t="str">
            <v>Муниципальное бюджетное учреждение дополнительного образования центр бополнительного образования детей</v>
          </cell>
          <cell r="D4" t="str">
            <v>Биочай из северных ягод и трав</v>
          </cell>
          <cell r="E4" t="str">
            <v>Онлайн</v>
          </cell>
          <cell r="F4">
            <v>1</v>
          </cell>
          <cell r="G4" t="str">
            <v>Гоголева Татьяна Викторовна</v>
          </cell>
          <cell r="H4" t="str">
            <v>педагог</v>
          </cell>
          <cell r="I4" t="str">
            <v>Муниципальное бюджетное учреждение дополнительного образования центр бополнительного образования детей</v>
          </cell>
        </row>
        <row r="5">
          <cell r="B5" t="str">
            <v>Андреев Максим Юрьевич
Саввинова Надежда Васильевна</v>
          </cell>
          <cell r="C5" t="str">
            <v>Муниципальное бюджетное учреждение дополнительного образования "Районный Детский центр" муниципального района "Верхоянский район" Республики Саха (Якутия)</v>
          </cell>
          <cell r="D5" t="str">
            <v>Мониторинг динамики температуры воздуха в поселке Батагай Верхоянского района (2020-2025)</v>
          </cell>
          <cell r="E5" t="str">
            <v>Онлайн</v>
          </cell>
          <cell r="F5">
            <v>1</v>
          </cell>
          <cell r="G5" t="str">
            <v>Артемьева Мария Николаевна</v>
          </cell>
          <cell r="H5" t="str">
            <v>педагог дополнительного образования, методист</v>
          </cell>
          <cell r="I5" t="str">
            <v>Муниципальное бюджетное учреждение дополнительного образования "Районный Детский центр" муниципального района "Верхоянский район" Республики Саха (Якутия)</v>
          </cell>
        </row>
        <row r="6">
          <cell r="B6" t="str">
            <v>Анисимова Айна Захаровна</v>
          </cell>
          <cell r="C6" t="str">
            <v>ГАНОУ АШ РС(Я)</v>
          </cell>
          <cell r="D6" t="str">
            <v>Использование северного танца с арктическим компонентом на занятиях по фитнес-аэробике для развития выносливости и гибкости (на примере АШ)</v>
          </cell>
          <cell r="E6" t="str">
            <v>Очно</v>
          </cell>
          <cell r="F6">
            <v>1</v>
          </cell>
          <cell r="G6" t="str">
            <v>Дмитриева Лилия Петровна</v>
          </cell>
          <cell r="H6" t="str">
            <v>Учитель ФК</v>
          </cell>
          <cell r="I6" t="str">
            <v>ГАНОУ МАШ РС (Я)</v>
          </cell>
        </row>
        <row r="7">
          <cell r="B7" t="str">
            <v>Атакова Аделина Николаевна</v>
          </cell>
          <cell r="C7" t="str">
            <v>Муниципальное бюджетное образовательное учреждение "Крест-Хальджайская средняя общеообразовательная школа имени Героя Советского союза Ф.М. Охлопкова" МР "Томпонский район"</v>
          </cell>
          <cell r="D7" t="str">
            <v>«Предсказатели погоды нашего района, наслега»  Гоголев Альберт Афанасьевич – Альберт Гринпис</v>
          </cell>
          <cell r="F7">
            <v>1</v>
          </cell>
          <cell r="G7" t="str">
            <v>Сыромятникова Алена Николаевна</v>
          </cell>
          <cell r="H7" t="str">
            <v>учитель биологии</v>
          </cell>
          <cell r="I7" t="str">
            <v>Муниципальное бюджетное образовательное учреждение "Крест-Хальджайская средняя общеообразовательная школа имени Героя Советского союза Ф.М. Охлопкова" МР "Томпонский район"</v>
          </cell>
        </row>
        <row r="8">
          <cell r="B8" t="str">
            <v>Божедонова Амелия Александр
Леджинова Лена Андреевна</v>
          </cell>
          <cell r="C8" t="str">
            <v>Государственное автономное нетиповое образовательное учреждение "Арктическая школа" Республики Саха (Якутия)</v>
          </cell>
          <cell r="D8" t="str">
            <v>Загадка одной арктической экспедиции</v>
          </cell>
          <cell r="E8" t="str">
            <v>Очно</v>
          </cell>
          <cell r="F8">
            <v>2</v>
          </cell>
          <cell r="G8" t="str">
            <v>Габышева Нюрбина Николаевна</v>
          </cell>
          <cell r="H8" t="str">
            <v>Учитель русского языка и литературы</v>
          </cell>
          <cell r="I8" t="str">
            <v>Государственное автономное нетиповое образовательное учреждение "Арктическая школа" Республики Саха (Якутия)</v>
          </cell>
        </row>
        <row r="9">
          <cell r="B9" t="str">
            <v>Борисов Айсиэн Романович</v>
          </cell>
          <cell r="C9" t="str">
            <v>Муниципальное бюджетное общеобразовательное учреждение «Майинский лицей имени И.Г.Тимофеева» муниципального района «Мегино-Кангаласский улус»</v>
          </cell>
          <cell r="D9" t="str">
            <v>ФОРМИРОВАНИЕ ФИНАНСОВОЙ ГРАМОТНОСТИ У ПОДРОСТКОВ: ПРОБЛЕМЫ И ПЕРСПЕКТИВЫ</v>
          </cell>
          <cell r="F9">
            <v>1</v>
          </cell>
          <cell r="G9" t="str">
            <v>Сосина Саргылана Георгиевна</v>
          </cell>
          <cell r="H9" t="str">
            <v>зам. дир. по НМР</v>
          </cell>
          <cell r="I9" t="str">
            <v>Муниципальное бюджетное общеобразовательное учреждение «Майинский лицей имени И.Г.Тимофеева» муниципального района «Мегино-Кангаласский улус»</v>
          </cell>
        </row>
        <row r="10">
          <cell r="B10" t="str">
            <v>Борисов Егор Ильич</v>
          </cell>
          <cell r="C10" t="str">
            <v>ГАНОУ " Арктическая Школа</v>
          </cell>
          <cell r="D10" t="str">
            <v>География продуктов питания в городе Якутске</v>
          </cell>
          <cell r="E10" t="str">
            <v>Очно</v>
          </cell>
          <cell r="F10">
            <v>1</v>
          </cell>
          <cell r="G10" t="str">
            <v>Драган Марина Михайловна</v>
          </cell>
          <cell r="H10" t="str">
            <v>Учитель</v>
          </cell>
          <cell r="I10" t="str">
            <v>ГАНОУ "Арктическая Школа"</v>
          </cell>
        </row>
        <row r="11">
          <cell r="B11" t="str">
            <v>Брызгалов Роман Павлович</v>
          </cell>
          <cell r="C11" t="str">
            <v>МБОУ "Майинский лицей" им.И.Г.Тимофеева</v>
          </cell>
          <cell r="D11" t="str">
            <v>Правовая грамотность старшеклассников как фактор защиты от кибер - угроз и киберпреступлений</v>
          </cell>
          <cell r="E11" t="str">
            <v>Онлайн</v>
          </cell>
          <cell r="F11">
            <v>1</v>
          </cell>
          <cell r="G11" t="str">
            <v>Гурьева Александра Арияновна</v>
          </cell>
          <cell r="H11" t="str">
            <v>учитель истории и обществознания</v>
          </cell>
          <cell r="I11" t="str">
            <v>МБОУ "Майинский лицей" им.И.Г.Тимофеева</v>
          </cell>
        </row>
        <row r="12">
          <cell r="B12" t="str">
            <v>Бурнашев Давид Павлович
Исаков Сулустан Мичилович</v>
          </cell>
          <cell r="C12" t="str">
            <v>МБОУ "Намская средняя общеобразовательная школа №2"</v>
          </cell>
          <cell r="D12" t="str">
            <v>Оценка качества снежного покрова села Намцы по физико-химическим и биологическим показателям</v>
          </cell>
          <cell r="E12" t="str">
            <v>Очно</v>
          </cell>
          <cell r="F12">
            <v>2</v>
          </cell>
          <cell r="G12" t="str">
            <v>Шапошникова Айталина Петровна</v>
          </cell>
          <cell r="H12" t="str">
            <v>учитель химии</v>
          </cell>
          <cell r="I12" t="str">
            <v>МБОУ "Намская средняя общеобразовательная школа №2"</v>
          </cell>
        </row>
        <row r="13">
          <cell r="B13" t="str">
            <v>Васильевна Саввинова Надежда</v>
          </cell>
          <cell r="C13" t="str">
            <v>Муниципальное бюджетное учреждение дополнительного образования "Районный Детский центр" муниципального района "Верхоянский район" Республики Саха (Якутия)</v>
          </cell>
          <cell r="D13" t="str">
            <v>Мониторинг динамики температуры воздуха в поселке Батагай Верхоянского района (2020-2025)</v>
          </cell>
          <cell r="F13">
            <v>1</v>
          </cell>
          <cell r="G13" t="str">
            <v>Артемьева Мария Николаевна</v>
          </cell>
          <cell r="H13" t="str">
            <v>педагог дополнительного образования, методист</v>
          </cell>
          <cell r="I13" t="str">
            <v>Муниципальное бюджетное учреждение дополнительного образования "Районный Детский центр" муниципального района "Верхоянский район" Республики Саха (Якутия)</v>
          </cell>
        </row>
        <row r="14">
          <cell r="B14" t="str">
            <v>Винокуров Андрей Андреевич</v>
          </cell>
          <cell r="C14" t="str">
            <v>Муниципальное бюджетное учреждение дополнительного образования "Районный Детский центр" муниципального района "Верхоянский район" Республики Саха (Якутия)</v>
          </cell>
          <cell r="D14" t="str">
            <v>Изучение послепожарной динамики кедровостлаников горы Кылыйар Чуо?ур Яно-Адычанского междуречья</v>
          </cell>
          <cell r="E14" t="str">
            <v>Онлайн</v>
          </cell>
          <cell r="F14">
            <v>1</v>
          </cell>
          <cell r="G14" t="str">
            <v>Артемьева Мария Николаевна</v>
          </cell>
          <cell r="H14" t="str">
            <v>педагог дополнительного образования, методист</v>
          </cell>
          <cell r="I14" t="str">
            <v>Муниципальное бюджетное учреждение дополнительного образования "Районный Детский центр" муниципального района "Верхоянский район" Республики Саха (Якутия)</v>
          </cell>
        </row>
        <row r="15">
          <cell r="B15" t="str">
            <v>Габышева Эвелина Егоровна</v>
          </cell>
          <cell r="C15" t="str">
            <v>МБОУ"Олбутская ООШ имени П. П. Габышева"</v>
          </cell>
          <cell r="D15" t="str">
            <v>Гаджеты в жизни обучающихся Олбутской школы</v>
          </cell>
          <cell r="F15">
            <v>1</v>
          </cell>
          <cell r="G15" t="str">
            <v>Мыреева Римма Лукинична</v>
          </cell>
          <cell r="H15" t="str">
            <v>учитель</v>
          </cell>
          <cell r="I15" t="str">
            <v>МБОУ "Олбутская ООШ имени П.П. Габышева"</v>
          </cell>
        </row>
        <row r="16">
          <cell r="B16" t="str">
            <v>Гермогенов Валерий Александрович</v>
          </cell>
          <cell r="C16" t="str">
            <v>МБОУ "Майинский лицей" им.И.Г.Тимофеева</v>
          </cell>
          <cell r="D16" t="str">
            <v>Особенности технологии ремонта  автомобильных дорог в условиях крайнего Севера</v>
          </cell>
          <cell r="E16" t="str">
            <v>Онлайн</v>
          </cell>
          <cell r="F16">
            <v>1</v>
          </cell>
          <cell r="G16" t="str">
            <v>Гурьева Александра Арияновна</v>
          </cell>
          <cell r="H16" t="str">
            <v>учитель истории и обществознания</v>
          </cell>
          <cell r="I16" t="str">
            <v>МБОУ "Майинский лицей" им.И.Г.Тимофеева</v>
          </cell>
        </row>
        <row r="17">
          <cell r="B17" t="str">
            <v>Гладкина Ксения-Оксана Юрьевна</v>
          </cell>
          <cell r="C17" t="str">
            <v>МБОУ Ойская СОШ им.А.В.Дмитриева</v>
          </cell>
          <cell r="D17" t="str">
            <v>Определение содержания аксорбиновой кислоты в овощах и фруктах методом йодометрии</v>
          </cell>
          <cell r="E17" t="str">
            <v>Очно</v>
          </cell>
          <cell r="F17">
            <v>1</v>
          </cell>
          <cell r="G17" t="str">
            <v>Аркадьевна Моякунова Иванна</v>
          </cell>
          <cell r="H17" t="str">
            <v>учитель</v>
          </cell>
          <cell r="I17" t="str">
            <v>МБОУ Ойская СОШ им.А.В.Дмитриева</v>
          </cell>
        </row>
        <row r="18">
          <cell r="B18" t="str">
            <v>Гоголев Аман Аялович
Попов Артём Гавриилович</v>
          </cell>
          <cell r="C18" t="str">
            <v>Муниципальное бюджетное  общеобразовательное учреждение «Намская средняя общеобразовательная школа №2» муниципального района «Намский улус» Республики Саха (Якутия)</v>
          </cell>
          <cell r="D18" t="str">
            <v>«Оценка загрязнения воздуха автотранспортом  по состоянию хвои сосны обыкновенной (на примере участка автодороги Якутск-Намцы)»</v>
          </cell>
          <cell r="E18" t="str">
            <v>Очно</v>
          </cell>
          <cell r="F18">
            <v>2</v>
          </cell>
          <cell r="G18" t="str">
            <v>Обутова Айталина Иннокентьевна</v>
          </cell>
          <cell r="H18" t="str">
            <v>учитель английского языка</v>
          </cell>
          <cell r="I18" t="str">
            <v>Муниципальное бюджетное  общеобразовательное учреждение «Намская средняя общеобразовательная школа №2» муниципального района «Намский улус» Республики Саха (Якутия)</v>
          </cell>
        </row>
        <row r="19">
          <cell r="B19" t="str">
            <v>Горохова Яна Максимовна</v>
          </cell>
          <cell r="C19" t="str">
            <v>МОБУ Городская классическая гимназия № 8</v>
          </cell>
          <cell r="D19" t="str">
            <v>ФИНАНСОВЫЕ И ЭКОЛОГИЧЕСКИЕ ИЗДЕРЖКИ ИСПОЛЬЗОВАНИЯ БАХИЛ НА ПРИМЕРЕ МЕДИЦИНСКИХ УЧРЕЖДЕНИЙ АРКТИЧЕСКОЙ ГРУППЫ РАЙОНОВ РЕСПУБЛИКИ САХА (ЯКУТИЯ)</v>
          </cell>
          <cell r="E19" t="str">
            <v>Очно</v>
          </cell>
          <cell r="F19">
            <v>1</v>
          </cell>
          <cell r="G19" t="str">
            <v>Слепцова Ольга Павловна</v>
          </cell>
          <cell r="H19" t="str">
            <v>учитель английского языка</v>
          </cell>
          <cell r="I19" t="str">
            <v>МОБУ Городская классическая гимназия № 8</v>
          </cell>
        </row>
        <row r="20">
          <cell r="B20" t="str">
            <v>Григорьев Дархан Николаевич</v>
          </cell>
          <cell r="C20" t="str">
            <v>МБОУ "Ойс?ая СОШ им. А.В. Дмитриева с УИОП"</v>
          </cell>
          <cell r="D20" t="str">
            <v>Реконструкция облика моллюска Vivaxia из Средней Лены- обитателя Кембрийского моря Среднего Кембрия</v>
          </cell>
          <cell r="E20" t="str">
            <v>Онлайн</v>
          </cell>
          <cell r="F20">
            <v>1</v>
          </cell>
          <cell r="G20" t="str">
            <v>Пермякова Людмила Николаевна</v>
          </cell>
          <cell r="H20" t="str">
            <v>Учитель родного языка и литературы</v>
          </cell>
          <cell r="I20" t="str">
            <v>МБОУ " Ойская СОШ им. А.В.Дмитриева с УИОП"</v>
          </cell>
        </row>
        <row r="21">
          <cell r="B21" t="str">
            <v>Григорьев Дьулуур Михайлович</v>
          </cell>
          <cell r="C21" t="str">
            <v>МБОУ Ойская СОШ им.А.В.Дмитриева с УИОП</v>
          </cell>
          <cell r="D21" t="str">
            <v>БАТЫЙА МАЗАРЫ БОЗЕКОВА  НА РИСУНКЕ Г.В. КСЕНОФОНТОВА</v>
          </cell>
          <cell r="E21" t="str">
            <v>Очно</v>
          </cell>
          <cell r="F21">
            <v>1</v>
          </cell>
          <cell r="G21" t="str">
            <v>Иванова Саргылана Павловна</v>
          </cell>
          <cell r="H21" t="str">
            <v>учитель</v>
          </cell>
          <cell r="I21" t="str">
            <v>МБОУ Ойская СОШ им.А.В.Дмитриева с УИОП</v>
          </cell>
        </row>
        <row r="22">
          <cell r="B22" t="str">
            <v>Григорьев Самит Петрович</v>
          </cell>
          <cell r="C22" t="str">
            <v>МБОУ Ойская СОШ им.А.В.Дмитриева с УИОП</v>
          </cell>
          <cell r="D22" t="str">
            <v>ПТИЧЬИ ГНЕЗДА И ГЛИНЯНЫЕ ГОРШКИ</v>
          </cell>
          <cell r="E22" t="str">
            <v>Очно</v>
          </cell>
          <cell r="F22">
            <v>1</v>
          </cell>
          <cell r="G22" t="str">
            <v>Иванова Саргылана Павловна</v>
          </cell>
          <cell r="H22" t="str">
            <v>учитель</v>
          </cell>
          <cell r="I22" t="str">
            <v>МБОУ Ойская СОШ им.А.В.Дмитриева с УИОП</v>
          </cell>
        </row>
        <row r="23">
          <cell r="B23" t="str">
            <v>Диодорова Дьэргэл Аркадьевна</v>
          </cell>
          <cell r="C23" t="str">
            <v>ГАНОУ Арктическая школа</v>
          </cell>
          <cell r="D23" t="str">
            <v>Реликвии культуры якутов 19 века: от Сунтар до Саксонии (на примере экспонатов для Всемирной выставки в Париже 1900 года)</v>
          </cell>
          <cell r="E23" t="str">
            <v>Очно</v>
          </cell>
          <cell r="F23">
            <v>1</v>
          </cell>
          <cell r="G23" t="str">
            <v>Тихонова Зинаида Андреевна</v>
          </cell>
          <cell r="H23" t="str">
            <v>Учитель математики</v>
          </cell>
          <cell r="I23" t="str">
            <v>ГАНОУ Арктическая школа</v>
          </cell>
        </row>
        <row r="24">
          <cell r="B24" t="str">
            <v>Дорофеева Софья Олеговна</v>
          </cell>
          <cell r="C24" t="str">
            <v>МБОУ "Нижне-Бестяхская средняя общеобразовательная школа им.М.Е.Попова с УИОП" МР "Мегино-Кангалаский улус"</v>
          </cell>
          <cell r="D24" t="str">
            <v>Расследование причин возникновения лесных пожаров с помощью спутникового мониторинга</v>
          </cell>
          <cell r="E24" t="str">
            <v>Очно</v>
          </cell>
          <cell r="F24">
            <v>1</v>
          </cell>
          <cell r="G24" t="str">
            <v>Дорофеева Яна Валерьевна</v>
          </cell>
          <cell r="H24" t="str">
            <v>учитель истории</v>
          </cell>
          <cell r="I24" t="str">
            <v>МБОУ "Нижне-Бестяхская средняя общеобразовательная школа им.М.Е.Попова с УИОП" МР "Мегино-Кангалаский улус"</v>
          </cell>
        </row>
        <row r="25">
          <cell r="B25" t="str">
            <v>Дьяконова Кристина Николаевна</v>
          </cell>
          <cell r="C25" t="str">
            <v>МБОУ СИТТИНСКАЯ СОШ ИМ.В.Е.КОЛМОГОРОВА</v>
          </cell>
          <cell r="D25" t="str">
            <v>Кому иностранный язык легче даётся: мальчикам или девочкам?</v>
          </cell>
          <cell r="E25" t="str">
            <v>Онлайн</v>
          </cell>
          <cell r="F25">
            <v>1</v>
          </cell>
          <cell r="G25" t="str">
            <v>Егорова Июлия Юрьевна</v>
          </cell>
          <cell r="H25" t="str">
            <v>учитель английского языка</v>
          </cell>
          <cell r="I25" t="str">
            <v>МБОУ СИТТИНСКАЯ СОШ ИМ.В.Е.КОЛМОГОРОВА</v>
          </cell>
        </row>
        <row r="26">
          <cell r="B26" t="str">
            <v>Егорова Эйэлиинэ Евгениевна</v>
          </cell>
          <cell r="C26" t="str">
            <v>Муниципальное бюджетное образовательное учреждение "Крест-Хальджайская средняя общеообразовательная школа имени Героя Советского союза Ф.М. Охлопкова" МР "Томпонский район"</v>
          </cell>
          <cell r="D26" t="str">
            <v>Береговые ласточки: Наблюдение, проблемы гнездования и угрозы паразитов</v>
          </cell>
          <cell r="F26">
            <v>1</v>
          </cell>
          <cell r="G26" t="str">
            <v>Сыромятникова Алена Николаевна</v>
          </cell>
          <cell r="H26" t="str">
            <v>учитель биологии</v>
          </cell>
          <cell r="I26" t="str">
            <v>МБОУ "Крест-хальджайская СОШ имени Героя Советского Союза Ф.М. Охлопкова"</v>
          </cell>
        </row>
        <row r="27">
          <cell r="B27" t="str">
            <v>Жолдошбаев Умар Суйунбекович</v>
          </cell>
          <cell r="C27" t="str">
            <v>Государственное автономное нетиповое образовательное учреждение "Арктическая школа" Республики Саха (Якутия)</v>
          </cell>
          <cell r="D27" t="str">
            <v>АНАЛИЗ И СПОСОБЫ УЛУЧШЕНИЯ ОБЩЕСТВЕННОГО ТРАНСПОРТА В САЙСАРСКОМ РАЙОНЕ ГОРОДА ЯКУТСК</v>
          </cell>
          <cell r="E27" t="str">
            <v>Очно</v>
          </cell>
          <cell r="F27">
            <v>1</v>
          </cell>
          <cell r="G27" t="str">
            <v>Яковлев Илья Валентинович</v>
          </cell>
          <cell r="H27" t="str">
            <v>Учитель</v>
          </cell>
          <cell r="I27" t="str">
            <v>Государственное автономное нетиповое образовательное учреждение "Арктическая школа" Республики Саха (Якутия)</v>
          </cell>
        </row>
        <row r="28">
          <cell r="B28" t="str">
            <v>Захарова Сайаана Николаевна</v>
          </cell>
          <cell r="C28" t="str">
            <v>Муниципальное бюджетное образовательное учреждение "Крест-Хальджайская средняя общеообразовательная школа имени Героя Советского союза Ф.М. Охлопкова" МР "Томпонский район"</v>
          </cell>
          <cell r="D28" t="str">
            <v>Основные водные и прибрежно-водные растения окрестности с. Крест-Хальджай</v>
          </cell>
          <cell r="F28">
            <v>1</v>
          </cell>
          <cell r="G28" t="str">
            <v>Сыромятникова Алена Николаевна</v>
          </cell>
          <cell r="H28" t="str">
            <v>учитель биологии</v>
          </cell>
          <cell r="I28" t="str">
            <v>Муниципальное бюджетное образовательное учреждение "Крест-Хальджайская средняя общеообразовательная школа имени Героя Советского союза Ф.М. Охлопкова" МР "Томпонский район"</v>
          </cell>
        </row>
        <row r="29">
          <cell r="B29" t="str">
            <v>Иванов Артём Русланович</v>
          </cell>
          <cell r="C29" t="str">
            <v>МОБУ ЯГНГ им А.Г. и Н.К. Чиряевых</v>
          </cell>
          <cell r="D29" t="str">
            <v>Исследование СВМПЭ и его композитного материала на морозостойкость</v>
          </cell>
          <cell r="E29" t="str">
            <v>Очно</v>
          </cell>
          <cell r="F29">
            <v>1</v>
          </cell>
          <cell r="G29" t="str">
            <v>Охлопкова Татьяна Андреевна</v>
          </cell>
          <cell r="H29" t="str">
            <v>доцент</v>
          </cell>
          <cell r="I29" t="str">
            <v>СВФУ им М.К. Аммосова</v>
          </cell>
        </row>
        <row r="30">
          <cell r="B30" t="str">
            <v>Иванова Мария Егоровна</v>
          </cell>
          <cell r="C30" t="str">
            <v>Муниципальное бюджетное учреждение дополнительного образования «Центр детского творчества и психолого-педагогического сопровождения „Тускул“»</v>
          </cell>
          <cell r="D30" t="str">
            <v>Волонтерская книжка школьника: стимул или формальность?</v>
          </cell>
          <cell r="E30" t="str">
            <v>Онлайн</v>
          </cell>
          <cell r="F30">
            <v>1</v>
          </cell>
          <cell r="G30" t="str">
            <v>Николаева Алена Геннадиевна</v>
          </cell>
          <cell r="H30" t="str">
            <v>педагог дополнительного образования</v>
          </cell>
          <cell r="I30" t="str">
            <v>МБУ ДО ЦДТ и ППС «Тускул» Верхневилюйского улуса</v>
          </cell>
        </row>
        <row r="31">
          <cell r="B31" t="str">
            <v>Игнатьев Александр Александрович</v>
          </cell>
          <cell r="C31" t="str">
            <v>МБОУ Майинский лицей им.И.Г.Тимофеева</v>
          </cell>
          <cell r="D31" t="str">
            <v>Особенности адаптации молодых педагогов в сельской местности</v>
          </cell>
          <cell r="E31" t="str">
            <v>Онлайн</v>
          </cell>
          <cell r="F31">
            <v>1</v>
          </cell>
          <cell r="G31" t="str">
            <v>Гурьева Александра Арияновна</v>
          </cell>
          <cell r="H31" t="str">
            <v>учитель истории и обществознания</v>
          </cell>
          <cell r="I31" t="str">
            <v>МБОУ "Майинский лицей" им.И.Г.Тимофеева</v>
          </cell>
        </row>
        <row r="32">
          <cell r="B32" t="str">
            <v>Каратаева Дарияна Андреевна</v>
          </cell>
          <cell r="C32" t="str">
            <v>МБОУ Майинский лицей им.И.Г.Тимофеева</v>
          </cell>
          <cell r="D32" t="str">
            <v>Региональные особенности якутских детских оберегов XIX вв.</v>
          </cell>
          <cell r="E32" t="str">
            <v>Онлайн</v>
          </cell>
          <cell r="F32">
            <v>1</v>
          </cell>
          <cell r="G32" t="str">
            <v>Гурьева Александра Арияновна</v>
          </cell>
          <cell r="H32" t="str">
            <v>учитель истории и обществознания</v>
          </cell>
          <cell r="I32" t="str">
            <v>МБОУ "Майинский лицей" им.И.Г.Тимофеева</v>
          </cell>
        </row>
        <row r="33">
          <cell r="B33" t="str">
            <v>Катанцев Илья Александрович</v>
          </cell>
          <cell r="C33" t="str">
            <v>ГБОУ РС(Я) "Якутская кадетская школа-интернат"</v>
          </cell>
          <cell r="D33" t="str">
            <v>История развития мотоиндустрии</v>
          </cell>
          <cell r="E33" t="str">
            <v>Очно</v>
          </cell>
          <cell r="F33">
            <v>1</v>
          </cell>
          <cell r="G33" t="str">
            <v>Сивцева Анастасия Степановна</v>
          </cell>
          <cell r="H33" t="str">
            <v>Ведущий библиотекарь</v>
          </cell>
          <cell r="I33" t="str">
            <v>ГБОУ РС(Я) "Якутская кадетская школа-интернат"</v>
          </cell>
        </row>
        <row r="34">
          <cell r="B34" t="str">
            <v>Кладкина Алгыстаана Ивановна</v>
          </cell>
          <cell r="C34" t="str">
            <v>Муниципальное бюджетное учреждение дополнительного образования центр бополнительного образования детей</v>
          </cell>
          <cell r="D34" t="str">
            <v>Семантика и функции камней с отверстиями в традиционной культуре эвенков"</v>
          </cell>
          <cell r="E34" t="str">
            <v>Онлайн</v>
          </cell>
          <cell r="F34">
            <v>1</v>
          </cell>
          <cell r="G34" t="str">
            <v>Гоголева Татьяна Викторовна</v>
          </cell>
          <cell r="H34" t="str">
            <v>педагог</v>
          </cell>
          <cell r="I34" t="str">
            <v>Муниципальное бюджетное учреждение дополнительного образования центр бополнительного образования детей</v>
          </cell>
        </row>
        <row r="35">
          <cell r="B35" t="str">
            <v>Колесова Дианна Алексеевна</v>
          </cell>
          <cell r="C35" t="str">
            <v>Арктическая школа</v>
          </cell>
          <cell r="D35" t="str">
            <v>Участие моих родственников в Великой Отечественной войне</v>
          </cell>
          <cell r="E35" t="str">
            <v>Очно</v>
          </cell>
          <cell r="F35">
            <v>1</v>
          </cell>
          <cell r="G35" t="str">
            <v>Павлова Александра Никифоровна</v>
          </cell>
          <cell r="H35" t="str">
            <v>Учитель ОБЗР и физкультуры</v>
          </cell>
          <cell r="I35" t="str">
            <v>Арктическая школа</v>
          </cell>
        </row>
        <row r="36">
          <cell r="B36" t="str">
            <v>Кононов Георгий Витальевич</v>
          </cell>
          <cell r="C36" t="str">
            <v>Ганоу Арктическая школа</v>
          </cell>
          <cell r="D36" t="str">
            <v>Финансовое поведение подростков</v>
          </cell>
          <cell r="E36" t="str">
            <v>Очно</v>
          </cell>
          <cell r="F36">
            <v>1</v>
          </cell>
          <cell r="G36" t="str">
            <v>Тихонова Зинаида Андреевна</v>
          </cell>
          <cell r="H36" t="str">
            <v>Учитель математики</v>
          </cell>
          <cell r="I36" t="str">
            <v>Ганоу Арктическая школа</v>
          </cell>
        </row>
        <row r="37">
          <cell r="B37" t="str">
            <v>Кривошапкин Далан Айсен уола</v>
          </cell>
          <cell r="C37" t="str">
            <v>Государственное автономное нетиповое образовательное учреждение "Арктическая школа" Республики Саха (Якутия)</v>
          </cell>
          <cell r="D37" t="str">
            <v>Приготовление и продажа домашнего тофу</v>
          </cell>
          <cell r="E37" t="str">
            <v>Очно</v>
          </cell>
          <cell r="F37">
            <v>1</v>
          </cell>
          <cell r="G37" t="str">
            <v>Семенова Светлана Петровна</v>
          </cell>
          <cell r="H37" t="str">
            <v>Учитель китайского языка</v>
          </cell>
          <cell r="I37" t="str">
            <v>Учитель китайского языка</v>
          </cell>
        </row>
        <row r="38">
          <cell r="B38" t="str">
            <v>Ксенофонтов Максим Афанасьевич</v>
          </cell>
          <cell r="C38" t="str">
            <v>ГАНОУ ''Арктическая школа''</v>
          </cell>
          <cell r="D38" t="str">
            <v>Создание геоморфологической схемы северной части долины “Эркээни”</v>
          </cell>
          <cell r="E38" t="str">
            <v>Очно</v>
          </cell>
          <cell r="F38">
            <v>1</v>
          </cell>
          <cell r="G38" t="str">
            <v>Сивцев Дьулустан Егорович</v>
          </cell>
          <cell r="H38" t="str">
            <v>инженер 1 категории лаборатории общей геокриологии  Института мерзлотоведения им. П.И. Мельникова СО РАН</v>
          </cell>
          <cell r="I38" t="str">
            <v>Институт мерзлотоведения им. П.И. Мельникова СО РАН</v>
          </cell>
        </row>
        <row r="39">
          <cell r="B39" t="str">
            <v>Макарова Алиса Михайловна</v>
          </cell>
          <cell r="C39" t="str">
            <v>МБОУ "Нижне-Бестяхская СОШ №2 с УИОП им.Г.М.Артемьева"</v>
          </cell>
          <cell r="D39" t="str">
            <v>Созидательно-финансовая грамотность на примере моей семьи</v>
          </cell>
          <cell r="E39" t="str">
            <v>Очно</v>
          </cell>
          <cell r="F39">
            <v>1</v>
          </cell>
          <cell r="G39" t="str">
            <v>Григорьева Александра Анатольевна</v>
          </cell>
          <cell r="H39" t="str">
            <v>Родитель</v>
          </cell>
          <cell r="I39" t="str">
            <v>Нижне-Бестяхская средняя школа №2</v>
          </cell>
        </row>
        <row r="40">
          <cell r="B40" t="str">
            <v>Максимова Лиана Владимировна</v>
          </cell>
          <cell r="C40" t="str">
            <v>Государственное автономное нетиповое образовательное учреждение «Арктическая школа» Республики Саха (Якутия)</v>
          </cell>
          <cell r="D40" t="str">
            <v>СОПОСТАВИТЕЛЬНЫЙ АНАЛИЗ ПЕРЕВОДОВ ФИТОНИМОВ ЛЕКАРСТВЕННЫХ РАСТЕНИЙ НА ИЗОМАТЕРИАЛЕ КРИВОШАПКИНОЙ Л.Г. «ЭМТЭЭХ ??НЭЭЙИЛЭРИ ТЫМНЫЙЫЫГА ТУ?АНЫЫ. ТЫМНЫЙЫЫНАН ЫАЛДЬЫЫНЫ СЭРЭТИИ УОННА ЭМТИИРГЭ Т?Р??Б?Т ДОЙДУБУТ К?НД?-БЭЛЭ?ИН- ЭМТЭЭХ ??НЭЭЙИЛЭРИ ХАС БИИРДИИ КИ?И ДОРУОБУЙАТЫГАР ТУ?АНЫАН СЭП. 22 ЭМТЭЭХ ??НЭЭЙИ, 35 РЕЦЕПТ»</v>
          </cell>
          <cell r="E40" t="str">
            <v>Очно</v>
          </cell>
          <cell r="F40">
            <v>1</v>
          </cell>
          <cell r="G40" t="str">
            <v>Семенова Светлана Петровна</v>
          </cell>
          <cell r="H40" t="str">
            <v>Учитель китайского языка</v>
          </cell>
          <cell r="I40" t="str">
            <v>Государственное автономное нетиповое образовательное учреждение "Арктическая школа" Республики Саха (Якутия)</v>
          </cell>
        </row>
        <row r="41">
          <cell r="B41" t="str">
            <v>Маркова - Ким Сайаана Николаевна</v>
          </cell>
          <cell r="C41" t="str">
            <v>МБОУ "Майинский лицей" им.И.Г.Тимофеева</v>
          </cell>
          <cell r="D41" t="str">
            <v>Фрески Мегинской Богородской церкви как уникальный памятник монументальной живописи</v>
          </cell>
          <cell r="E41" t="str">
            <v>Онлайн</v>
          </cell>
          <cell r="F41">
            <v>1</v>
          </cell>
          <cell r="G41" t="str">
            <v>Гурьева Александра Арияновна</v>
          </cell>
          <cell r="H41" t="str">
            <v>учитель истории и обществознания</v>
          </cell>
          <cell r="I41" t="str">
            <v>МБОУ "Майинский лицей" им.И.Г.Тимофеева</v>
          </cell>
        </row>
        <row r="42">
          <cell r="B42" t="str">
            <v>Мартынова Анна Андреевна</v>
          </cell>
          <cell r="C42" t="str">
            <v>ГАНОУ АШ</v>
          </cell>
          <cell r="D42" t="str">
            <v>Мода как отражение жизни общества.</v>
          </cell>
          <cell r="E42" t="str">
            <v>Очно</v>
          </cell>
          <cell r="F42">
            <v>1</v>
          </cell>
          <cell r="G42" t="str">
            <v>Мартынов Андрей Андреевич</v>
          </cell>
          <cell r="H42" t="str">
            <v>Директор</v>
          </cell>
          <cell r="I42" t="str">
            <v>АНО "Центр правовых исследований"</v>
          </cell>
        </row>
        <row r="43">
          <cell r="B43" t="str">
            <v>Матафонов Михаил Алексеевич</v>
          </cell>
          <cell r="C43" t="str">
            <v>Муниципальное автономное учреждение дополнительного образования «Центр дополнительного образования» г. Мирный муниципального района «Мирнинский район» Республики Саха (Якутия)</v>
          </cell>
          <cell r="D43" t="str">
            <v>Система компьютерного зрения для управления роботизированной рукой по жестам пальцев</v>
          </cell>
          <cell r="E43" t="str">
            <v>Онлайн</v>
          </cell>
          <cell r="F43">
            <v>1</v>
          </cell>
          <cell r="G43" t="str">
            <v>Николаев Михаил Николаевич</v>
          </cell>
          <cell r="H43" t="str">
            <v>педагог дополнительного образования</v>
          </cell>
          <cell r="I43" t="str">
            <v>Муниципальное автономное учреждение дополнительного образования «Центр дополнительного образования» г. Мирный муниципального района «Мирнинский район» Республики Саха (Якутия)</v>
          </cell>
        </row>
        <row r="44">
          <cell r="B44" t="str">
            <v>Мильвид Оливия Игоревна</v>
          </cell>
          <cell r="C44" t="str">
            <v>Государственное автономное нетиповое образовательное учреждение "Арктическая школа" Республики Саха (Якутия)</v>
          </cell>
          <cell r="D44" t="str">
            <v>Сравнительный анализ тюркских народных сказок о «Девушке и Луне»</v>
          </cell>
          <cell r="E44" t="str">
            <v>Очно</v>
          </cell>
          <cell r="F44">
            <v>1</v>
          </cell>
          <cell r="G44" t="str">
            <v>Моисеева Нина Михайловна</v>
          </cell>
          <cell r="H44" t="str">
            <v>учитель русского языка и литературы высшей категории</v>
          </cell>
          <cell r="I44" t="str">
            <v>Государственное автономное нетиповое образовательное учреждение "Арктическая школа" Республики Саха (Якутия)</v>
          </cell>
        </row>
        <row r="45">
          <cell r="B45" t="str">
            <v>Мишакова Риана Михайловна</v>
          </cell>
          <cell r="C45" t="str">
            <v>МОБУ СОШ №5 имени Н.О. Кривошапкина</v>
          </cell>
          <cell r="D45" t="str">
            <v>«Кындыкан: Символ стойкости и надежды»</v>
          </cell>
          <cell r="E45" t="str">
            <v>Очно</v>
          </cell>
          <cell r="F45">
            <v>1</v>
          </cell>
          <cell r="G45" t="str">
            <v>Артемьева Лариса Дмитриевна</v>
          </cell>
          <cell r="H45" t="str">
            <v>педагог дополнительного образования</v>
          </cell>
          <cell r="I45" t="str">
            <v>МОБУ СОШ №5 имени Н.О. Кривошапкина</v>
          </cell>
        </row>
        <row r="46">
          <cell r="B46" t="str">
            <v>Неустроев Валерий Васильевич</v>
          </cell>
          <cell r="C46" t="str">
            <v>МБОУ "Майинский лицей" им.И.Г.Тимофеева</v>
          </cell>
          <cell r="D46" t="str">
            <v>Фронтовые дороги прадедов</v>
          </cell>
          <cell r="E46" t="str">
            <v>Онлайн</v>
          </cell>
          <cell r="F46">
            <v>1</v>
          </cell>
          <cell r="G46" t="str">
            <v>Гурьева Александра Арияновна</v>
          </cell>
          <cell r="H46" t="str">
            <v>учитель истории и обществознания</v>
          </cell>
          <cell r="I46" t="str">
            <v>МБОУ "Майинский лицей" им.И.Г.Тимофеева</v>
          </cell>
        </row>
        <row r="47">
          <cell r="B47" t="str">
            <v>Николаева Элина Ивановна</v>
          </cell>
          <cell r="C47" t="str">
            <v>МОБУ ГИМНАЗИЯ "ЦЕНТР ГЛОБАЛЬНОГО ОБРАЗОВАНИЯ"</v>
          </cell>
          <cell r="D47" t="str">
            <v>Создание настольной игры на знание улиц Губинского округа</v>
          </cell>
          <cell r="E47" t="str">
            <v>Очно</v>
          </cell>
          <cell r="F47">
            <v>1</v>
          </cell>
          <cell r="G47" t="str">
            <v>СВЕРЧКОВА АННА ГЕННАДЬЕВНА</v>
          </cell>
          <cell r="H47" t="str">
            <v>учитель русского языка и литературы</v>
          </cell>
          <cell r="I47" t="str">
            <v>МОБУ ГИМНАЗИЯ "ЦЕНТР ГЛОБАЛЬНОГО ОБРАЗОВАНИЯ"</v>
          </cell>
        </row>
        <row r="48">
          <cell r="B48" t="str">
            <v>Ништа Арина Михайловна</v>
          </cell>
          <cell r="C48" t="str">
            <v>МОБУ ГИМНАЗИЯ "ЦЕНТР ГЛОБАЛЬНОГО ОБРАЗОВАНИЯ"</v>
          </cell>
          <cell r="D48" t="str">
            <v>Значение и происхождение фамилий моих одноклассников</v>
          </cell>
          <cell r="E48" t="str">
            <v>Очно</v>
          </cell>
          <cell r="F48">
            <v>1</v>
          </cell>
          <cell r="G48" t="str">
            <v>СВЕРЧКОВА АННА ГЕННАДЬЕВНА</v>
          </cell>
          <cell r="H48" t="str">
            <v>учитель русского языка и литературы</v>
          </cell>
          <cell r="I48" t="str">
            <v>МОБУ ГИМНАЗИЯ "ЦЕНТР ГЛОБАЛЬНОГО ОБРАЗОВАНИЯ"</v>
          </cell>
        </row>
        <row r="49">
          <cell r="B49" t="str">
            <v>Новгородов Баир Артемович
Салпагаров Рамазан Владимирович</v>
          </cell>
          <cell r="C49" t="str">
            <v>Муниципальное бюджетное учреждение дополнительного образования "Районный Детский центр" муниципального района "Верхоянский район" Республики Саха (Якутия)</v>
          </cell>
          <cell r="D49" t="str">
            <v>Школьные экологические тропы как ресурс развития экотуризма в Арктике</v>
          </cell>
          <cell r="E49" t="str">
            <v>Очно</v>
          </cell>
          <cell r="F49">
            <v>2</v>
          </cell>
          <cell r="G49" t="str">
            <v>Артемьева Мария Николаевна</v>
          </cell>
          <cell r="H49" t="str">
            <v>педагог дополнительного образования, методист</v>
          </cell>
          <cell r="I49" t="str">
            <v>Муниципальное бюджетное учреждение дополнительного образования "Районный Детский центр" муниципального района "Верхоянский район" Республики Саха (Якутия)</v>
          </cell>
        </row>
        <row r="50">
          <cell r="B50" t="str">
            <v>Острелина Сардаана Сергеевна</v>
          </cell>
          <cell r="C50" t="str">
            <v>МБОУ Ойская СОШ им.А.В.Дмитриева с УИОП</v>
          </cell>
          <cell r="D50" t="str">
            <v>Влияние Коко Шанель на менталитет людей и моду.</v>
          </cell>
          <cell r="E50" t="str">
            <v>Очно</v>
          </cell>
          <cell r="F50">
            <v>1</v>
          </cell>
          <cell r="G50" t="str">
            <v>Григорьева Айна Дмитриевна</v>
          </cell>
          <cell r="H50" t="str">
            <v>учитель</v>
          </cell>
          <cell r="I50" t="str">
            <v>МБОУ Ойская СОШ им.А.В.Дмитриева с УИОП</v>
          </cell>
        </row>
        <row r="51">
          <cell r="B51" t="str">
            <v>Павлова Аина Петровна</v>
          </cell>
          <cell r="C51" t="str">
            <v>Муниципальное бюджетное учреждение дополнительного образования центр бополнительного образования детей</v>
          </cell>
          <cell r="D51" t="str">
            <v>«Технологический подход к сохранению культурного наследия эвенков» Совмещение чеканки и 3D-моделирования в создании эвенкийских украшений.</v>
          </cell>
          <cell r="E51" t="str">
            <v>Очно</v>
          </cell>
          <cell r="F51">
            <v>1</v>
          </cell>
          <cell r="G51" t="str">
            <v>Гоголева Татьяна Викторовна</v>
          </cell>
          <cell r="H51" t="str">
            <v>педагог</v>
          </cell>
          <cell r="I51" t="str">
            <v>Муниципальное бюджетное учреждение дополнительного образования центр дополнительного образования детей</v>
          </cell>
        </row>
        <row r="52">
          <cell r="B52" t="str">
            <v>Петров Кирилл Валерьевич</v>
          </cell>
          <cell r="C52" t="str">
            <v>МБОУ "Павловская СОШ имени В.Н.Оконешникова"</v>
          </cell>
          <cell r="D52" t="str">
            <v>Изучение озер Нерюктяйинского наслега</v>
          </cell>
          <cell r="F52">
            <v>1</v>
          </cell>
          <cell r="G52" t="str">
            <v>Нестерова Тамара Иннокентьевна</v>
          </cell>
          <cell r="H52" t="str">
            <v>Учитель ВУД и начальных классов</v>
          </cell>
          <cell r="I52" t="str">
            <v>МБОУ "Павловская СОШ имени В.Н.Оконешникова"</v>
          </cell>
        </row>
        <row r="53">
          <cell r="B53" t="str">
            <v>Петров Кирилл Сергеевич</v>
          </cell>
          <cell r="C53" t="str">
            <v>МБОУ "Павловская СОШ имени В.Н.Оконешникова"</v>
          </cell>
          <cell r="D53" t="str">
            <v>Купец 1-й гильдии Петр Акепсимович Кушнарев и пароход Акепсим Кушнарев" в развитии торговли и экономики Якутии - Китай"</v>
          </cell>
          <cell r="F53">
            <v>1</v>
          </cell>
          <cell r="G53" t="str">
            <v>Нестерова Тамара Иннокентьевна Флегонтова Айталина Авксентьевна -</v>
          </cell>
          <cell r="H53" t="str">
            <v>Учитель ВУД и начальных классов, учитель ИЗО и черчения</v>
          </cell>
          <cell r="I53" t="str">
            <v>МБОУ "Павловская СОШ имени В.Н.Оконешникова"</v>
          </cell>
        </row>
        <row r="54">
          <cell r="B54" t="str">
            <v>Пивоваров Альберт Иванович</v>
          </cell>
          <cell r="C54" t="str">
            <v>МБОУ Майинский лицей им.И.Г.Тимофеева</v>
          </cell>
          <cell r="D54" t="str">
            <v>Особенности якутского зодчества Якутии XIXв. на примере башни И.Пономарева</v>
          </cell>
          <cell r="E54" t="str">
            <v>Онлайн</v>
          </cell>
          <cell r="F54">
            <v>1</v>
          </cell>
          <cell r="G54" t="str">
            <v>Гурьева Александра Арияновна</v>
          </cell>
          <cell r="H54" t="str">
            <v>учитель истории и обществознания</v>
          </cell>
          <cell r="I54" t="str">
            <v>МБОУ "Майинский лицей" им.И.Г.Тимофеева</v>
          </cell>
        </row>
        <row r="55">
          <cell r="B55" t="str">
            <v>Попов/Popov Артём/Artyom Августинович</v>
          </cell>
          <cell r="C55" t="str">
            <v>МУНИЦИПАЛЬНОЕ ОБЩЕОБРАЗОВАТЕЛЬНОЕ БЮДЖЕТНОЕ УЧРЕЖДЕНИЕ "НАЦИОНАЛЬНАЯ ГИМНАЗИЯ "АЙЫЫ КЫЬАТА" ГОРОДСКОГО ОКРУГА "ГОРОД ЯКУТСК"</v>
          </cell>
          <cell r="D55" t="str">
            <v>Интерактивный макет традиционного быта народа Саха с использованием технологий AR и 3D-печати в этнокультурном образовании</v>
          </cell>
          <cell r="E55" t="str">
            <v>Очно</v>
          </cell>
          <cell r="F55">
            <v>1</v>
          </cell>
          <cell r="G55" t="str">
            <v>Обутов/Obutov Сандал /Sandal Прокопьевич</v>
          </cell>
          <cell r="H55" t="str">
            <v>Старший педагог дополнительного образования</v>
          </cell>
          <cell r="I55" t="str">
            <v>Центр цифрового образования детей «IT-Куб.Якутск»</v>
          </cell>
        </row>
        <row r="56">
          <cell r="B56" t="str">
            <v>Попова Аурика Сергеевна</v>
          </cell>
          <cell r="C56" t="str">
            <v>ГАНОУ "Арктическая школа" РС(Я)</v>
          </cell>
          <cell r="D56" t="str">
            <v>Словарь Роалда Дала как отражение авторского идиостиля: окказиональная лексика и приемы словотворчества на примере произведения "Большой и добрый великан"</v>
          </cell>
          <cell r="E56" t="str">
            <v>Очно</v>
          </cell>
          <cell r="F56">
            <v>1</v>
          </cell>
          <cell r="G56" t="str">
            <v>Шишигина Елена Николаевна</v>
          </cell>
          <cell r="H56" t="str">
            <v>учитель английского языка</v>
          </cell>
          <cell r="I56" t="str">
            <v>ГАНОУ "Арктическая школа" РС(Я)</v>
          </cell>
        </row>
        <row r="57">
          <cell r="B57" t="str">
            <v>Попова Мусьяна Николаевна</v>
          </cell>
          <cell r="C57" t="str">
            <v>МБОУ «Майинский лицей им. И. Г. Тимофеева»</v>
          </cell>
          <cell r="D57" t="str">
            <v>Исследование лингвистического ландшафта Республики Саха (Якутия) на примере сельской и городской местности</v>
          </cell>
          <cell r="E57" t="str">
            <v>Онлайн</v>
          </cell>
          <cell r="F57">
            <v>1</v>
          </cell>
          <cell r="G57" t="str">
            <v>Попова Мусьяна Николаевна</v>
          </cell>
          <cell r="H57" t="str">
            <v>учителт истории и обществознания</v>
          </cell>
          <cell r="I57" t="str">
            <v>МБОУ "Майинский лицей им. И. Г. Тимофеева"</v>
          </cell>
        </row>
        <row r="58">
          <cell r="B58" t="str">
            <v>Попова Светлана Ефимовна</v>
          </cell>
          <cell r="C58" t="str">
            <v>Государственное автономное нетиповое образовательное учреждение "Арктическая школа" Республики Саха (Якутия)</v>
          </cell>
          <cell r="D58" t="str">
            <v>СРАВНИТЕЛЬНЫЙ АНАЛИЗ НАЗВАНИЙ КИТАЙСКИХ КОСМИЧЕСКИХ КОРАБЛЕЙ</v>
          </cell>
          <cell r="E58" t="str">
            <v>Очно</v>
          </cell>
          <cell r="F58">
            <v>1</v>
          </cell>
          <cell r="G58" t="str">
            <v>Семенова Светлана Петровна</v>
          </cell>
          <cell r="H58" t="str">
            <v>Учитель китайского языка</v>
          </cell>
          <cell r="I58" t="str">
            <v>Учитель китайского языка</v>
          </cell>
        </row>
        <row r="59">
          <cell r="B59" t="str">
            <v>Потапов Кирилл Викторович</v>
          </cell>
          <cell r="C59" t="str">
            <v>Муниципальное бюджетное учреждение дополнительного образования "Районный Детский центр" муниципального района "Верхоянский район" Республики Саха (Якутия)</v>
          </cell>
          <cell r="D59" t="str">
            <v>Изучение динамики лесной растительности долины реки Яна после пожара</v>
          </cell>
          <cell r="E59" t="str">
            <v>Онлайн</v>
          </cell>
          <cell r="F59">
            <v>1</v>
          </cell>
          <cell r="G59" t="str">
            <v>Артемьева Мария Николаевна</v>
          </cell>
          <cell r="H59" t="str">
            <v>педагог дополнительного образования, методист</v>
          </cell>
          <cell r="I59" t="str">
            <v>Муниципальное бюджетное учреждение дополнительного образования "Районный Детский центр" муниципального района "Верхоянский район" Республики Саха (Якутия)</v>
          </cell>
        </row>
        <row r="60">
          <cell r="B60" t="str">
            <v>Потива Кирилл Святославович</v>
          </cell>
          <cell r="C60" t="str">
            <v>ГБОУ РС(Я) Якутская кадетская школа-интернат</v>
          </cell>
          <cell r="D60" t="str">
            <v>Исследование влияния условий хранения на рост плесени (на примере хлеба)</v>
          </cell>
          <cell r="E60" t="str">
            <v>Очно</v>
          </cell>
          <cell r="F60">
            <v>1</v>
          </cell>
          <cell r="G60" t="str">
            <v>Потива Евгения Святославовна</v>
          </cell>
          <cell r="H60" t="str">
            <v>Методист</v>
          </cell>
          <cell r="I60" t="str">
            <v>ГБОУ РС(Я) Якутская кадетская школа-интернат</v>
          </cell>
        </row>
        <row r="61">
          <cell r="B61" t="str">
            <v>Сверчкова Алёна Ильинична</v>
          </cell>
          <cell r="C61" t="str">
            <v>МОБУ ГИМНАЗИЯ "ЦЕНТР ГЛОБАЛЬНОГО ОБРАЗОВАНИЯ"</v>
          </cell>
          <cell r="D61" t="str">
            <v>Генеалогическое исследование семьи Седых в военные годы</v>
          </cell>
          <cell r="E61" t="str">
            <v>Очно</v>
          </cell>
          <cell r="F61">
            <v>1</v>
          </cell>
          <cell r="G61" t="str">
            <v>Сверчкова Анна Геннадьевна</v>
          </cell>
          <cell r="H61" t="str">
            <v>учитель русского языка и литературы</v>
          </cell>
          <cell r="I61" t="str">
            <v>МОБУ ГИМНАЗИЯ "ЦЕНТР ГЛОБАЛЬНОГО ОБРАЗОВАНИЯ"</v>
          </cell>
        </row>
        <row r="62">
          <cell r="B62" t="str">
            <v>Семенова Авелина Николаевна</v>
          </cell>
          <cell r="C62" t="str">
            <v>МОБУ "Саха гимназия"</v>
          </cell>
          <cell r="D62" t="str">
            <v>Династие семьи Брызгаловых</v>
          </cell>
          <cell r="F62">
            <v>1</v>
          </cell>
          <cell r="G62" t="str">
            <v>ордахова марианна васильевна</v>
          </cell>
          <cell r="H62" t="str">
            <v>учитель русского языка и литературы</v>
          </cell>
          <cell r="I62" t="str">
            <v>МОБУ "Саха гимназия"</v>
          </cell>
        </row>
        <row r="63">
          <cell r="B63" t="str">
            <v>Сергучева Алена Афанасьевна</v>
          </cell>
          <cell r="C63" t="str">
            <v>МБОУ Майинский лицей им.И.Г.Тимофеева</v>
          </cell>
          <cell r="D63" t="str">
            <v>Влияние внеклассных занятий на формирование образовательной траектории и выбора будущей профессии старшеклассника</v>
          </cell>
          <cell r="E63" t="str">
            <v>Онлайн</v>
          </cell>
          <cell r="F63">
            <v>1</v>
          </cell>
          <cell r="G63" t="str">
            <v>Гурьева Александра Арияновна</v>
          </cell>
          <cell r="H63" t="str">
            <v>учитель истории и обществознания</v>
          </cell>
          <cell r="I63" t="str">
            <v>МБОУ "Майинский лицей" им.И.Г.Тимофеева</v>
          </cell>
        </row>
        <row r="64">
          <cell r="B64" t="str">
            <v>Сивцев Иннокентий Сергеевич
Иванова Саргылана Павловна</v>
          </cell>
          <cell r="C64" t="str">
            <v>Муниципальное бюджетное общеобразовательное учреждение «Ойская средняя общеобразовательная школа им. А.В. Дмитриева с углубленным изучением отдельных предметов» МР «Хангаласский улус» Республики Саха (Якутия).</v>
          </cell>
          <cell r="D64" t="str">
            <v>Исследование патронов, найденных на местах боевых действий  Гражданской войны в Якутии</v>
          </cell>
          <cell r="E64" t="str">
            <v>Онлайн</v>
          </cell>
          <cell r="F64">
            <v>2</v>
          </cell>
          <cell r="G64" t="str">
            <v>Ноговицын Прокопий Романоаич</v>
          </cell>
          <cell r="H64" t="str">
            <v>Заместитель директора по научно-методической работе</v>
          </cell>
          <cell r="I64" t="str">
            <v>Муниципальное бюджетное общеобразовательное учреждение «Ойская средняя общеобразовательная школа им. А.В. Дмитриева с углубленным изучением отдельных предметов» МР «Хангаласский улус» Республики Саха (Якутия).</v>
          </cell>
        </row>
        <row r="65">
          <cell r="B65" t="str">
            <v>Сивцева Айталина Романовна</v>
          </cell>
          <cell r="C65" t="str">
            <v>ГАНОУ "Арктическая школа" РС(Я)</v>
          </cell>
          <cell r="D65" t="str">
            <v>Коновязи- сэргэ- как память о войне</v>
          </cell>
          <cell r="E65" t="str">
            <v>Очно</v>
          </cell>
          <cell r="F65">
            <v>1</v>
          </cell>
          <cell r="G65" t="str">
            <v>Сивцева Наталья Гаврильевна</v>
          </cell>
          <cell r="H65" t="str">
            <v>учитель начальных классов, родитель</v>
          </cell>
          <cell r="I65" t="str">
            <v>МБОУ Арылахская СОШ им. Т.М. Каженкина</v>
          </cell>
        </row>
        <row r="66">
          <cell r="B66" t="str">
            <v>Сивцева Сайаана Сергеевна
Габышева Айгылана Афанасьевна
Ширяева Анна Никитична</v>
          </cell>
          <cell r="C66" t="str">
            <v>МБОУ "НАМСКАЯ СОШ №2" МР "НАМСКИЙ УЛУС" РС(Я)</v>
          </cell>
          <cell r="D66" t="str">
            <v>КОМПЛЕКСНАЯ ЭКОЛОГО-ХИМИЧЕСКАЯ ОЦЕНКА ГАЗИРОВАННЫХ НАПИТКОВ: ОТ СОСТАВА И ВЛИЯНИЯ НА ЗДОРОВЬЕ ДО ПРОБЛЕМЫ УТИЛИЗАЦИИ УПАКОВКИ</v>
          </cell>
          <cell r="E66" t="str">
            <v>Очно</v>
          </cell>
          <cell r="F66">
            <v>3</v>
          </cell>
          <cell r="G66" t="str">
            <v>Сидорова Матрена Семеновна</v>
          </cell>
          <cell r="H66" t="str">
            <v>руководитель кружка, учитель химии</v>
          </cell>
          <cell r="I66" t="str">
            <v>МБОУ "Намская СОШ №2" МО "Намский улус" РС(Я)</v>
          </cell>
        </row>
        <row r="67">
          <cell r="B67" t="str">
            <v>Скрыбыкина Милена Валерьевна
Флегонтов Иван Прокопьевич</v>
          </cell>
          <cell r="C67" t="str">
            <v>МБОУ "Павловская СОШ имени В.Н.Оконешникова"</v>
          </cell>
          <cell r="D67" t="str">
            <v>Первый железоделательный завод на вечной мерзлоте</v>
          </cell>
          <cell r="F67">
            <v>2</v>
          </cell>
          <cell r="G67" t="str">
            <v>Нестерова Тамара Иннокентьевна Флегонтова Айталина Авксентьевна -</v>
          </cell>
          <cell r="H67" t="str">
            <v>Учитель ВУД и начальных классов, учитель ИЗО и черчения</v>
          </cell>
          <cell r="I67" t="str">
            <v>МБОУ "Павловская СОШ имени В.Н.Оконешникова"</v>
          </cell>
        </row>
        <row r="68">
          <cell r="B68" t="str">
            <v>Слепцов Артем Анатольевич
Соловьев Константин Денисович
Николаев Айдар Петрович</v>
          </cell>
          <cell r="C68" t="str">
            <v>Государственное автономное нетиповое образовательное учреждение "Арктическая школа" Республики Саха (Якутия)</v>
          </cell>
          <cell r="D68" t="str">
            <v>Создание краеведческого квеста по памятным местам города Якутска  «Никто не забыт, ничто не забыто»</v>
          </cell>
          <cell r="E68" t="str">
            <v>Очно</v>
          </cell>
          <cell r="F68">
            <v>3</v>
          </cell>
          <cell r="G68" t="str">
            <v>Лукин Геннадий Янославович</v>
          </cell>
          <cell r="H68" t="str">
            <v>Учитель истории</v>
          </cell>
          <cell r="I68" t="str">
            <v>Государственное автономное нетиповое образовательное учреждение "Арктическая школа" Республики Саха (Якутия)</v>
          </cell>
        </row>
        <row r="69">
          <cell r="B69" t="str">
            <v>Соловьева Сайнаара Юрьевна</v>
          </cell>
          <cell r="C69" t="str">
            <v>Муниципальное бюджетное общеобразовательное учреждение "Покровская средняя общеобразовательная школа №4 с углубленным изучением отдельных предметов"</v>
          </cell>
          <cell r="D69" t="str">
            <v>Награды в моей семье</v>
          </cell>
          <cell r="F69">
            <v>1</v>
          </cell>
          <cell r="G69" t="str">
            <v>Соловьева Александра Владимировна</v>
          </cell>
          <cell r="H69" t="str">
            <v>педагог-психолог</v>
          </cell>
          <cell r="I69" t="str">
            <v>Муниципальное бюджетное общеобразовательное учреждение "Покровская средняя общеобразовательная школа №4 с углубленным изучением отдельных предметов"</v>
          </cell>
        </row>
        <row r="70">
          <cell r="B70" t="str">
            <v>Софронова Екатерина Андреевна</v>
          </cell>
          <cell r="C70" t="str">
            <v>МБОУ СОШ с УИОП</v>
          </cell>
          <cell r="D70" t="str">
            <v>,,Сын Алдана на передовой,,:образ бойца в творчестве Алданский поэтов</v>
          </cell>
          <cell r="E70" t="str">
            <v>Очно</v>
          </cell>
          <cell r="F70">
            <v>1</v>
          </cell>
          <cell r="G70" t="str">
            <v>Дворникова Анастасия Владимировна</v>
          </cell>
          <cell r="H70" t="str">
            <v>Учитель</v>
          </cell>
          <cell r="I70" t="str">
            <v>МБОУ СОШ с УИОП</v>
          </cell>
        </row>
        <row r="71">
          <cell r="B71" t="str">
            <v>Степанов Эльдар Алексеевич</v>
          </cell>
          <cell r="C71" t="str">
            <v>Муниципальное бюджетное образовательное учреждение "Крест-Хальджайская средняя общеообразовательная школа имени Героя Советского союза Ф.М. Охлопкова" МР "Томпонский район"</v>
          </cell>
          <cell r="D71" t="str">
            <v>Мониторинг и учет численности птиц нижнего течения реки Алдан</v>
          </cell>
          <cell r="F71">
            <v>1</v>
          </cell>
          <cell r="G71" t="str">
            <v>Сыромятникова Алена Николаевна</v>
          </cell>
          <cell r="H71" t="str">
            <v>учитель биологии</v>
          </cell>
          <cell r="I71" t="str">
            <v>Муниципальное бюджетное образовательное учреждение "Крест-Хальджайская средняя общеообразовательная школа имени Героя Советского союза Ф.М. Охлопкова" МР "Томпонский район"</v>
          </cell>
        </row>
        <row r="72">
          <cell r="B72" t="str">
            <v>Степанова Айыына Айаловна</v>
          </cell>
          <cell r="C72" t="str">
            <v>МБОУ Майинский лицей им.И.Г.Тимофеева</v>
          </cell>
          <cell r="D72" t="str">
            <v>Тайна,зашифрованная в имени.Исследование значений имен учеников 9-1 класса и их родителей</v>
          </cell>
          <cell r="F72">
            <v>1</v>
          </cell>
          <cell r="G72" t="str">
            <v>Тарасова Евдокия Ильинична</v>
          </cell>
          <cell r="H72" t="str">
            <v>учитель русского языка и литературы</v>
          </cell>
          <cell r="I72" t="str">
            <v>МБОУ Майинский лицей им.И.Г.Тимофеева</v>
          </cell>
        </row>
        <row r="73">
          <cell r="B73" t="str">
            <v>Строев Денис Александрович</v>
          </cell>
          <cell r="C73" t="str">
            <v>МБОУ "Тит-Аринская СОШ им. Г.В.Ксенофонтова"</v>
          </cell>
          <cell r="D73" t="str">
            <v>Заготовка льда как традиционное занятие народов Севера</v>
          </cell>
          <cell r="E73" t="str">
            <v>Онлайн</v>
          </cell>
          <cell r="F73">
            <v>1</v>
          </cell>
          <cell r="G73" t="str">
            <v>Строева Ольга Кузьминична</v>
          </cell>
          <cell r="H73" t="str">
            <v>учитель биологии и географии</v>
          </cell>
          <cell r="I73" t="str">
            <v>МБОУ "Тит-Аринская СОШ" им. Г.В.Ксенофонтова</v>
          </cell>
        </row>
        <row r="74">
          <cell r="B74" t="str">
            <v>Сяо Живэнь</v>
          </cell>
          <cell r="C74" t="str">
            <v>Экспериментальная средняя школа уезда Чжаочжоу, город Дацин, провинция Хэйлунцзян</v>
          </cell>
          <cell r="D74" t="str">
            <v>СИБИРЬ И КИТАЙ: ВЗАИМНОЕ ПРОЦВЕТАНИЕ  (НА ОСНОВЕ ОБРАЗОВАТЕЛЬНОГО И КУЛЬТУРНОГО ОБМЕНА)</v>
          </cell>
          <cell r="E74" t="str">
            <v>Очно</v>
          </cell>
          <cell r="F74">
            <v>1</v>
          </cell>
          <cell r="G74" t="str">
            <v>Чжао Цзянань Петровна</v>
          </cell>
          <cell r="H74" t="str">
            <v>учитель русского языка</v>
          </cell>
          <cell r="I74" t="str">
            <v>Экспериментальная средняя школа уезда Чжаочжоу, город Дацин, провинция Хэйлунцзян</v>
          </cell>
        </row>
        <row r="75">
          <cell r="B75" t="str">
            <v>Тарабукина Алина Викторовна</v>
          </cell>
          <cell r="C75" t="str">
            <v>Муниципальное бюджетное образовательное учреждение "Крест-Хальджайская средняя общеообразовательная школа имени Героя Советского союза Ф.М. Охлопкова" МР "Томпонский район"</v>
          </cell>
          <cell r="D75" t="str">
            <v>Эпифитные лишайники окрестности  с. Крест-Хальджай Томпонского района</v>
          </cell>
          <cell r="F75">
            <v>1</v>
          </cell>
          <cell r="G75" t="str">
            <v>Сыромятникова Алена Николаевна</v>
          </cell>
          <cell r="H75" t="str">
            <v>учитель биологии</v>
          </cell>
          <cell r="I75" t="str">
            <v>Муниципальное бюджетное образовательное учреждение "Крест-Хальджайская средняя общеообразовательная школа имени Героя Советского союза Ф.М. Охлопкова" МР "Томпонский район"</v>
          </cell>
        </row>
        <row r="76">
          <cell r="B76" t="str">
            <v>Тарасенко Валерия Семеновна
Санникова Елизавета Олеговна</v>
          </cell>
          <cell r="C76" t="str">
            <v>ГАНОУ Арктическая школа</v>
          </cell>
          <cell r="D76" t="str">
            <v>Альтернативные источники энергии</v>
          </cell>
          <cell r="E76" t="str">
            <v>Очно</v>
          </cell>
          <cell r="F76">
            <v>2</v>
          </cell>
          <cell r="G76" t="str">
            <v>Захаров Родион Никитич</v>
          </cell>
          <cell r="H76" t="str">
            <v>Учитель физики</v>
          </cell>
          <cell r="I76" t="str">
            <v>ГАНОУ арктическая школа</v>
          </cell>
        </row>
        <row r="77">
          <cell r="B77" t="str">
            <v>Федоров Богдан -Байдам</v>
          </cell>
          <cell r="C77" t="str">
            <v>МОБУ Городская классическая гимназия №8</v>
          </cell>
          <cell r="D77" t="str">
            <v>Создание интерактивного портрета с голосовым ассистентом для школьных кабинетов с применением технологии литофании и 3D-печати (на примере портрета А.С. Пушкина)</v>
          </cell>
          <cell r="F77">
            <v>1</v>
          </cell>
          <cell r="G77" t="str">
            <v>Обутов Сандал Прокопьевич</v>
          </cell>
          <cell r="H77" t="str">
            <v>руководитель кружка по 3D моделированию</v>
          </cell>
          <cell r="I77" t="str">
            <v>Центр цифрового образования детей «IT-Куб.Якутск»</v>
          </cell>
        </row>
        <row r="78">
          <cell r="B78" t="str">
            <v>Федоров Богдан-Байдам Викторович</v>
          </cell>
          <cell r="C78" t="str">
            <v>МОБУ Городская классическая гимназия №8</v>
          </cell>
          <cell r="D78" t="str">
            <v>Создание интерактивного портрета с голосовым ассистентом для школьных кабинетов с применением технологии литофании и 3D-печати (на примере портрета А.С. Пушк</v>
          </cell>
          <cell r="E78" t="str">
            <v>Очно</v>
          </cell>
          <cell r="F78">
            <v>1</v>
          </cell>
          <cell r="G78" t="str">
            <v>Обутов Сандал Прокопьевич</v>
          </cell>
          <cell r="H78" t="str">
            <v>Старший педагог 3dмоделирования</v>
          </cell>
          <cell r="I78" t="str">
            <v>It-cub г. Якутск</v>
          </cell>
        </row>
        <row r="79">
          <cell r="B79" t="str">
            <v>Федоров Кирилл Александрович</v>
          </cell>
          <cell r="C79" t="str">
            <v>ГАНОУ "Арктическая школа" РС(Я)</v>
          </cell>
          <cell r="D79" t="str">
            <v>Внедрение GIS и электронного дневника в систему управления геологоразведочными работами на месторождениях золота</v>
          </cell>
          <cell r="E79" t="str">
            <v>Очно</v>
          </cell>
          <cell r="F79">
            <v>1</v>
          </cell>
          <cell r="G79" t="str">
            <v>Сыромятников Пётр Кузьмич</v>
          </cell>
          <cell r="H79" t="str">
            <v>учитель информатики</v>
          </cell>
          <cell r="I79" t="str">
            <v>ГАНОУ "Арктическая школа" РС(Я)</v>
          </cell>
        </row>
        <row r="80">
          <cell r="B80" t="str">
            <v>Федорова Наана Семеновна</v>
          </cell>
          <cell r="C80" t="str">
            <v>Государственное автономное нетиповое образовательное учреждение "Арктическая школа" Республики Саха (Якутия)</v>
          </cell>
          <cell r="D80" t="str">
            <v>Сопоставительный анализ туристического потенциала по загадочным местам Якутии и Китая</v>
          </cell>
          <cell r="E80" t="str">
            <v>Очно</v>
          </cell>
          <cell r="F80">
            <v>1</v>
          </cell>
          <cell r="G80" t="str">
            <v>Семенова Светлана Петровна</v>
          </cell>
          <cell r="H80" t="str">
            <v>Учитель китайского языка</v>
          </cell>
          <cell r="I80" t="str">
            <v>Государственное автономное нетиповое образовательное учреждение "Арктическая школа" Республики Саха (Якутия)</v>
          </cell>
        </row>
        <row r="81">
          <cell r="B81" t="str">
            <v>Федорова Олимпия Степановна</v>
          </cell>
          <cell r="C81" t="str">
            <v>МБОУ "Павловская СОШ имени В.Н.Оконешникова"</v>
          </cell>
          <cell r="D81" t="str">
            <v>Нейминг: искусство называть сладости</v>
          </cell>
          <cell r="F81">
            <v>1</v>
          </cell>
          <cell r="G81" t="str">
            <v>Николаева Наталья Васильевна Нестерова Тамара Иннокентьевна -</v>
          </cell>
          <cell r="H81" t="str">
            <v>Учитель русского языка и литературы, учитель ВУД и начальных классов</v>
          </cell>
          <cell r="I81" t="str">
            <v>МБОУ "Павловская СОШ имени В.Н.Оконешникова"</v>
          </cell>
        </row>
        <row r="82">
          <cell r="B82" t="str">
            <v>Федотова Диана Сергеевна</v>
          </cell>
          <cell r="C82" t="str">
            <v>Муниципальное автономное общеобразовательное учреждение "Средняя общеобразовательная школа №12 с углубленным изучением английского языка" муниципального района "Мирнинский район" Республики Саха (Якутия)</v>
          </cell>
          <cell r="D82" t="str">
            <v>Особенности перевода стихотворений для детей с якутского языка на английский язык</v>
          </cell>
          <cell r="E82" t="str">
            <v>Онлайн</v>
          </cell>
          <cell r="F82">
            <v>1</v>
          </cell>
          <cell r="G82" t="str">
            <v>Семенова Анна Артемовна</v>
          </cell>
          <cell r="H82" t="str">
            <v>учитель английского языка</v>
          </cell>
          <cell r="I82" t="str">
            <v>Муниципальное автономное общеобразовательное учреждение "Средняя общеобразовательная школа №12 с углубленным изучением английского языка" муниципального района "Мирнинский район" Республики Саха (Якутия)</v>
          </cell>
        </row>
        <row r="83">
          <cell r="B83" t="str">
            <v>Харлампьев Александр Андреевич</v>
          </cell>
          <cell r="C83" t="str">
            <v>МБОУ "Покровская СОШ№4 с УИОП" МР "Хангаласский улус" РС(Я)</v>
          </cell>
          <cell r="D83" t="str">
            <v>Анализ экономических проблем обращения с твердыми коммунальными отходами в региональных условиях крайнего Севера</v>
          </cell>
          <cell r="E83" t="str">
            <v>Очно</v>
          </cell>
          <cell r="F83">
            <v>1</v>
          </cell>
          <cell r="G83" t="str">
            <v>Черняк Раиса Сергеевна</v>
          </cell>
          <cell r="H83" t="str">
            <v>учитель русского языка и литературы</v>
          </cell>
          <cell r="I83" t="str">
            <v>Муниципальное бюджетное общеобразовательное учреждение "Покровская средняя общеобразовательная школа №4 с УИОП" МР "Хангаласский улус" РС(Я)</v>
          </cell>
        </row>
        <row r="84">
          <cell r="B84" t="str">
            <v>Харлампьев Гаврил Гаврильевич
Колосова Елизавета Андреевна
Сотников Эльтэрис Светозар уола</v>
          </cell>
          <cell r="C84" t="str">
            <v>МОБУ СОШ №5 имени Н.О. Кривошапкина</v>
          </cell>
          <cell r="D84" t="str">
            <v>мультфильм "Встреча"</v>
          </cell>
          <cell r="E84" t="str">
            <v>Очно</v>
          </cell>
          <cell r="F84">
            <v>3</v>
          </cell>
          <cell r="G84" t="str">
            <v>Артемьева Лариса Дмитриевна</v>
          </cell>
          <cell r="H84" t="str">
            <v>педагог дополнительного образования</v>
          </cell>
          <cell r="I84" t="str">
            <v>МОБУ СОШ №5 имени Н.О. Кривошапкина</v>
          </cell>
        </row>
        <row r="85">
          <cell r="B85" t="str">
            <v>Хон Диана Андреевна</v>
          </cell>
          <cell r="C85" t="str">
            <v>ГАНОУ "Арктическая Школа"</v>
          </cell>
          <cell r="D85" t="str">
            <v>Древние стоянки людей в Якутии</v>
          </cell>
          <cell r="E85" t="str">
            <v>Очно</v>
          </cell>
          <cell r="F85">
            <v>1</v>
          </cell>
          <cell r="G85" t="str">
            <v>Драган Марина Михайловна</v>
          </cell>
          <cell r="H85" t="str">
            <v>Учитель географии</v>
          </cell>
          <cell r="I85" t="str">
            <v>ГАНОУ "Арктическая Школа"</v>
          </cell>
        </row>
        <row r="86">
          <cell r="B86" t="str">
            <v>Цыпандина Сандаара Сергеевна</v>
          </cell>
          <cell r="C86" t="str">
            <v>МОБУ ГИМНАЗИЯ "ЦЕНТР ГЛОБАЛЬНОГО ОБРАЗОВАНИЯ"</v>
          </cell>
          <cell r="D86" t="str">
            <v>Создание литературного путеводителя по улицам Якутска</v>
          </cell>
          <cell r="E86" t="str">
            <v>Очно</v>
          </cell>
          <cell r="F86">
            <v>1</v>
          </cell>
          <cell r="G86" t="str">
            <v>СВЕРЧКОВА АННА ГЕННАДЬЕВНА</v>
          </cell>
          <cell r="H86" t="str">
            <v>учитель русского языка и литературы</v>
          </cell>
          <cell r="I86" t="str">
            <v>МОБУ ГИМНАЗИЯ "ЦЕНТР ГЛОБАЛЬНОГО ОБРАЗОВАНИЯ"</v>
          </cell>
        </row>
        <row r="87">
          <cell r="B87" t="str">
            <v>Чан Виктория Алексеевна</v>
          </cell>
          <cell r="C87" t="str">
            <v>МОБУ ГИМНАЗИЯ "ЦЕНТР ГЛОБАЛЬНОГО ОБРАЗОВАНИЯ"</v>
          </cell>
          <cell r="D87" t="str">
            <v>«Создание коллекции самоцветов по сказам П.П.Бажова»</v>
          </cell>
          <cell r="E87" t="str">
            <v>Очно</v>
          </cell>
          <cell r="F87">
            <v>1</v>
          </cell>
          <cell r="G87" t="str">
            <v>СВЕРЧКОВА АННА ГЕННАДЬЕВНА</v>
          </cell>
          <cell r="H87" t="str">
            <v>учитель русского языка и литературы</v>
          </cell>
          <cell r="I87" t="str">
            <v>МОБУ ГИМНАЗИЯ "ЦЕНТР ГЛОБАЛЬНОГО ОБРАЗОВАНИЯ"</v>
          </cell>
        </row>
        <row r="88">
          <cell r="B88" t="str">
            <v>Чаруха Андрей Андреевич</v>
          </cell>
          <cell r="C88" t="str">
            <v>МБОУ "Покровская СОШ№4 с УИОП" МР "Хангаласский улус" РС(Я)</v>
          </cell>
          <cell r="D88" t="str">
            <v>Перспективы и экономическая эффективность внедрения малых атомных электростанций в районах Крайнего Севера</v>
          </cell>
          <cell r="E88" t="str">
            <v>Очно</v>
          </cell>
          <cell r="F88">
            <v>1</v>
          </cell>
          <cell r="G88" t="str">
            <v>Черняк Раиса Сергеевна</v>
          </cell>
          <cell r="H88" t="str">
            <v>учитель русского языка и литературы</v>
          </cell>
          <cell r="I88" t="str">
            <v>Муниципальное бюджетное общеобразовательное учреждение "Покровская средняя общеобразовательная школа №4 с УИОП" МР "Хангаласский улус" РС(Я)</v>
          </cell>
        </row>
        <row r="89">
          <cell r="B89" t="str">
            <v>Чикачева Злата Витальевна</v>
          </cell>
          <cell r="C89" t="str">
            <v>МОБУ СОШ №5 имени Н.О. Кривошапкина</v>
          </cell>
          <cell r="D89" t="str">
            <v>Северные мотивы в современной одежде</v>
          </cell>
          <cell r="E89" t="str">
            <v>Очно</v>
          </cell>
          <cell r="F89">
            <v>1</v>
          </cell>
          <cell r="G89" t="str">
            <v>Артемьева Лариса Дмитриевна</v>
          </cell>
          <cell r="H89" t="str">
            <v>педагог дополнительного образования</v>
          </cell>
          <cell r="I89" t="str">
            <v>МОБУ СОШ №5 имени Н.О. Кривошапкина</v>
          </cell>
        </row>
        <row r="90">
          <cell r="B90" t="str">
            <v>Шадрина Саргылана Саргылановна</v>
          </cell>
          <cell r="C90" t="str">
            <v>МБОУ Ойская СОШ им.А.В.Дмитриева с УИОП</v>
          </cell>
          <cell r="D90" t="str">
            <v>Почему стоит читать «Грозовой Перевал?»</v>
          </cell>
          <cell r="E90" t="str">
            <v>Очно</v>
          </cell>
          <cell r="F90">
            <v>1</v>
          </cell>
          <cell r="G90" t="str">
            <v>Григорьева Айна Дмитриевна</v>
          </cell>
          <cell r="H90" t="str">
            <v>учитель</v>
          </cell>
          <cell r="I90" t="str">
            <v>МБОУ Ойская СОШ им.А.В.Дмитриева с УИОП</v>
          </cell>
        </row>
        <row r="91">
          <cell r="B91" t="str">
            <v>Шараборин иван Георгиевич</v>
          </cell>
          <cell r="C91" t="str">
            <v>МОБУ СОШ 5 им Н О Кривошапкина</v>
          </cell>
          <cell r="D91" t="str">
            <v>Меценатство в Российской империи: региональный аспект на примере деятельности Н. О. Кривошапкина</v>
          </cell>
          <cell r="E91" t="str">
            <v>Очно</v>
          </cell>
          <cell r="F91">
            <v>1</v>
          </cell>
          <cell r="G91" t="str">
            <v>Никонова Елена Николаевна</v>
          </cell>
          <cell r="H91" t="str">
            <v>учитель истории</v>
          </cell>
          <cell r="I91" t="str">
            <v>МОБУ СОШ 5 им Н О Кривошапкина</v>
          </cell>
        </row>
        <row r="92">
          <cell r="B92" t="str">
            <v>Шепелева Амалия Александровна</v>
          </cell>
          <cell r="C92" t="str">
            <v>МОБУ Городская классическая гимназия ?8</v>
          </cell>
          <cell r="D92" t="str">
            <v>Якутские тюркизмы в русской печати</v>
          </cell>
          <cell r="E92" t="str">
            <v>Очно</v>
          </cell>
          <cell r="F92">
            <v>1</v>
          </cell>
          <cell r="G92" t="str">
            <v>Алихонова Виктория Валерьевна</v>
          </cell>
          <cell r="H92" t="str">
            <v>Классный руководитель</v>
          </cell>
          <cell r="I92" t="str">
            <v>МОБУ Городская классическая гимназия ?8</v>
          </cell>
        </row>
        <row r="93">
          <cell r="B93" t="str">
            <v>Шефер Артем Андреевич</v>
          </cell>
          <cell r="C93" t="str">
            <v>МБОУ Покровская СОШ №3 ОЦ с УИОП</v>
          </cell>
          <cell r="D93" t="str">
            <v>Геометрия на клетчатой бумаге:  поиск оптимальных стратегий вычисления площади</v>
          </cell>
          <cell r="E93" t="str">
            <v>Очно</v>
          </cell>
          <cell r="F93">
            <v>1</v>
          </cell>
          <cell r="G93" t="str">
            <v>Слепцова Рози Семеновна</v>
          </cell>
          <cell r="H93" t="str">
            <v>учитель</v>
          </cell>
          <cell r="I93" t="str">
            <v>МБОУ Покровская СОШ №3 ОЦ с УИОП</v>
          </cell>
        </row>
        <row r="94">
          <cell r="B94" t="str">
            <v>Шиманович Николай Андреевич</v>
          </cell>
          <cell r="C94" t="str">
            <v>ГБОУ " Якутская кадетская школа-интернат"</v>
          </cell>
          <cell r="D94" t="str">
            <v>Секретное оружие русских танков: как автомат заряжания изменил правила игры в холодной войне</v>
          </cell>
          <cell r="E94" t="str">
            <v>Очно</v>
          </cell>
          <cell r="F94">
            <v>1</v>
          </cell>
          <cell r="G94" t="str">
            <v>Сидорова Саргылана Ксенофонтовна</v>
          </cell>
          <cell r="H94" t="str">
            <v>Учитель истории</v>
          </cell>
          <cell r="I94" t="str">
            <v>ГБОУ " Якутская кадетская школа-интернат"</v>
          </cell>
        </row>
        <row r="95">
          <cell r="B95" t="str">
            <v>Шишигин Дамир Русланович</v>
          </cell>
          <cell r="C95" t="str">
            <v>ГАНОУ "Арктическая школа"</v>
          </cell>
          <cell r="D95" t="str">
            <v>Проблема читерства и как с ней бороться</v>
          </cell>
          <cell r="F95">
            <v>1</v>
          </cell>
          <cell r="G95" t="str">
            <v>Сыромятников Пётр Кузьмич</v>
          </cell>
          <cell r="H95" t="str">
            <v>Учитель информатики</v>
          </cell>
          <cell r="I95" t="str">
            <v>ГАНОУ "Арктическая школа"</v>
          </cell>
        </row>
        <row r="96">
          <cell r="B96" t="str">
            <v>Юдин Егор Александрович</v>
          </cell>
          <cell r="C96" t="str">
            <v>МБОУ "Покровская СОШ №  3 - ОЦ с УИОП"</v>
          </cell>
          <cell r="D96" t="str">
            <v>Английские надписи на школьных принадлежностях  как средство визуализации при изучении лексики и грамматики</v>
          </cell>
          <cell r="E96" t="str">
            <v>Очно</v>
          </cell>
          <cell r="F96">
            <v>1</v>
          </cell>
          <cell r="G96" t="str">
            <v>Епифанова Алла Анатольевна</v>
          </cell>
          <cell r="H96" t="str">
            <v>Учитель английского языка</v>
          </cell>
          <cell r="I96" t="str">
            <v>МБОУ "Покровская СОШ № 3 - ОЦ с УИОП"</v>
          </cell>
        </row>
        <row r="97">
          <cell r="B97" t="str">
            <v>Яковлев Эрчим Алексеевич</v>
          </cell>
          <cell r="C97" t="str">
            <v>МБОУ Ойская СОШ им.А.В.Дмитриева с УИОП</v>
          </cell>
          <cell r="D97" t="str">
            <v>А.И.Захаров - жизнь во благо народа</v>
          </cell>
          <cell r="E97" t="str">
            <v>Очно</v>
          </cell>
          <cell r="F97">
            <v>1</v>
          </cell>
          <cell r="G97" t="str">
            <v>Григорьева Айна Дмитриевна</v>
          </cell>
          <cell r="H97" t="str">
            <v>учитель</v>
          </cell>
          <cell r="I97" t="str">
            <v>МБОУ Ойская СОШ им.А.В.Дмитриева с УИОП</v>
          </cell>
        </row>
        <row r="98">
          <cell r="B98" t="str">
            <v>Харитонова Валерия Васильевна</v>
          </cell>
          <cell r="C98" t="str">
            <v>Средняя школа 20 имени героя советского Союза ФК Попова</v>
          </cell>
          <cell r="D98" t="str">
            <v>Дипфейки на базе ии</v>
          </cell>
          <cell r="E98" t="str">
            <v>Очно</v>
          </cell>
          <cell r="F98">
            <v>1</v>
          </cell>
          <cell r="G98" t="str">
            <v>Игнатьевич Василий Васильевич</v>
          </cell>
          <cell r="H98" t="str">
            <v>Родитель</v>
          </cell>
          <cell r="I98" t="str">
            <v>Родитель</v>
          </cell>
        </row>
        <row r="99">
          <cell r="B99" t="str">
            <v>Иванова Дайаана Вадимовна</v>
          </cell>
          <cell r="D99" t="str">
            <v>Память о экспедиции: медико - санитарное исследование Вилюйского округа и его значение для здравоохранения Якутии</v>
          </cell>
          <cell r="F99">
            <v>1</v>
          </cell>
        </row>
        <row r="100">
          <cell r="B100" t="str">
            <v>Сыромятникова Валерия</v>
          </cell>
          <cell r="D100" t="str">
            <v>Грантовая политика, как ключевой фактор социально - экономического развития Горного улуса</v>
          </cell>
          <cell r="F100">
            <v>1</v>
          </cell>
        </row>
        <row r="101">
          <cell r="B101" t="str">
            <v>Федотов Эрхаан Георгиевич</v>
          </cell>
          <cell r="C101" t="str">
            <v>ГАНОУ Арктическая школа</v>
          </cell>
          <cell r="D101" t="str">
            <v>Способы нахождения кратчайших путей</v>
          </cell>
          <cell r="E101" t="str">
            <v>Очно</v>
          </cell>
          <cell r="F101">
            <v>1</v>
          </cell>
          <cell r="G101" t="str">
            <v>Чечебутова Саргылана Дмитриевна</v>
          </cell>
          <cell r="H101" t="str">
            <v>Учитель математики</v>
          </cell>
          <cell r="I101" t="str">
            <v>ГАНОУ Арктическая школа</v>
          </cell>
        </row>
        <row r="102">
          <cell r="B102" t="str">
            <v>Ноговицын Уйгун Петрович</v>
          </cell>
          <cell r="C102" t="str">
            <v>ГАНОУ ''Арктическая школа'' РС(Я)</v>
          </cell>
          <cell r="D102" t="str">
            <v>Традиционные спортивные игры Якутии</v>
          </cell>
          <cell r="E102" t="str">
            <v>Очно</v>
          </cell>
          <cell r="F102">
            <v>1</v>
          </cell>
          <cell r="G102" t="str">
            <v>Макаров Константин Прокопьевич</v>
          </cell>
          <cell r="H102" t="str">
            <v>учитель английского языка</v>
          </cell>
          <cell r="I102" t="str">
            <v>ГАНОУ ''Арктическая школа'' РС(Я)</v>
          </cell>
        </row>
        <row r="103">
          <cell r="B103" t="str">
            <v>Заровняева Ева Евгеньевна</v>
          </cell>
          <cell r="C103" t="str">
            <v>ГАНОУ ''Арктическая школа'' РС(Я)</v>
          </cell>
          <cell r="D103" t="str">
            <v>Одежда как кодекс: сопоставительный анализ традиционных костюмов Якутии и Китая</v>
          </cell>
          <cell r="E103" t="str">
            <v>Очно</v>
          </cell>
          <cell r="F103">
            <v>1</v>
          </cell>
          <cell r="G103" t="str">
            <v>Семенова Светлана Петровна</v>
          </cell>
          <cell r="H103" t="str">
            <v>учитель китайского языка</v>
          </cell>
          <cell r="I103" t="str">
            <v>ГАНОУ ''Арктическая школа'' РС(Я)</v>
          </cell>
        </row>
        <row r="104">
          <cell r="B104" t="str">
            <v>Местников Василий Васильевич</v>
          </cell>
          <cell r="C104" t="str">
            <v>ГАНОУ ''Арктическая школа'' РС(Я)</v>
          </cell>
          <cell r="D104" t="str">
            <v>Создание интерактивной карты военного пути моего дедушки: Местникова Петра Иннокентьевича</v>
          </cell>
          <cell r="E104" t="str">
            <v>Очно</v>
          </cell>
          <cell r="F104">
            <v>1</v>
          </cell>
          <cell r="G104" t="str">
            <v>Макаров Константин Прокопьевич</v>
          </cell>
          <cell r="H104" t="str">
            <v>учитель английского языка</v>
          </cell>
          <cell r="I104" t="str">
            <v>ГАНОУ ''Арктическая школа'' РС(Я)</v>
          </cell>
        </row>
        <row r="105">
          <cell r="B105" t="str">
            <v>Полятинский Игорь Михайлович</v>
          </cell>
          <cell r="C105" t="str">
            <v>ГАНОУ ''Арктическая школа'' РС(Я)</v>
          </cell>
          <cell r="D105" t="str">
            <v>Разработка бота с якутскими загадками, проектно-исследовательская работа</v>
          </cell>
          <cell r="E105" t="str">
            <v>Очно</v>
          </cell>
          <cell r="F105">
            <v>1</v>
          </cell>
          <cell r="G105" t="str">
            <v>Макаров Константин Прокопьевич</v>
          </cell>
          <cell r="H105" t="str">
            <v>учитель английского языка</v>
          </cell>
          <cell r="I105" t="str">
            <v>ГАНОУ ''Арктическая школа'' РС(Я)</v>
          </cell>
        </row>
        <row r="106">
          <cell r="B106" t="str">
            <v>Слепцова Диана Константиновна
Уваровская Александра Маевна</v>
          </cell>
          <cell r="C106" t="str">
            <v>ГАНОУ ''Арктическая школа'' РС(Я)</v>
          </cell>
          <cell r="D106" t="str">
            <v>Способы оформления заголовков детских журналов на примере республиканского журнала «Юность Севера»</v>
          </cell>
          <cell r="E106" t="str">
            <v>Очно</v>
          </cell>
          <cell r="F106">
            <v>2</v>
          </cell>
          <cell r="G106" t="str">
            <v>Макаров Константин Прокопьевич</v>
          </cell>
          <cell r="H106" t="str">
            <v>учитель английского языка</v>
          </cell>
          <cell r="I106" t="str">
            <v>ГАНОУ ''Арктическая школа'' РС(Я)</v>
          </cell>
        </row>
        <row r="107">
          <cell r="B107" t="str">
            <v>Федорова Нарыйаана Юрьевна</v>
          </cell>
          <cell r="C107" t="str">
            <v>ГАНОУ ''Арктическая школа'' РС(Я)</v>
          </cell>
          <cell r="D107" t="str">
            <v>Родословная Болугурских Аржаковых, история и расписанная родословная</v>
          </cell>
          <cell r="E107" t="str">
            <v>Очно</v>
          </cell>
          <cell r="F107">
            <v>1</v>
          </cell>
          <cell r="G107" t="str">
            <v>Макаров Константин Прокопьевич</v>
          </cell>
          <cell r="H107" t="str">
            <v>учитель английского языка</v>
          </cell>
          <cell r="I107" t="str">
            <v>ГАНОУ ''Арктическая школа'' РС(Я)</v>
          </cell>
        </row>
        <row r="108">
          <cell r="B108" t="str">
            <v>Васильев Вадим Артемович</v>
          </cell>
          <cell r="C108" t="str">
            <v>ГАНОУ ''Арктическая школа'' РС(Я)</v>
          </cell>
          <cell r="D108" t="str">
            <v>Стихийные бедствия Якутии</v>
          </cell>
          <cell r="E108" t="str">
            <v>Очно</v>
          </cell>
          <cell r="F108">
            <v>1</v>
          </cell>
          <cell r="G108" t="str">
            <v>Макаров Константин Прокопьевич</v>
          </cell>
          <cell r="H108" t="str">
            <v>учитель английского языка</v>
          </cell>
          <cell r="I108" t="str">
            <v>ГАНОУ ''Арктическая школа'' РС(Я)</v>
          </cell>
        </row>
        <row r="109">
          <cell r="B109" t="str">
            <v>Егорова Светлана Геннадиевна</v>
          </cell>
          <cell r="C109" t="str">
            <v>ГАНОУ ''Арктическая школа'' РС(Я)</v>
          </cell>
          <cell r="D109" t="str">
            <v>Дизайн-код якутских брендов одежды</v>
          </cell>
          <cell r="E109" t="str">
            <v>Очно</v>
          </cell>
          <cell r="F109">
            <v>1</v>
          </cell>
          <cell r="G109" t="str">
            <v>Макаров Константин Прокопьевич</v>
          </cell>
          <cell r="H109" t="str">
            <v>учитель английского языка</v>
          </cell>
          <cell r="I109" t="str">
            <v>ГАНОУ ''Арктическая школа'' РС(Я)</v>
          </cell>
        </row>
        <row r="110">
          <cell r="B110" t="str">
            <v>Николаева Снежанна Даниловна
Новиков Юрий Константинович</v>
          </cell>
          <cell r="C110" t="str">
            <v>ГАНОУ ''Арктическая школа'' РС(Я)</v>
          </cell>
          <cell r="D110" t="str">
            <v>Музыкальный плейлист как дополнительный способ изучения иностранного языка</v>
          </cell>
          <cell r="E110" t="str">
            <v>Очно</v>
          </cell>
          <cell r="F110">
            <v>2</v>
          </cell>
          <cell r="G110" t="str">
            <v>Макаров Константин Прокопьевич</v>
          </cell>
          <cell r="H110" t="str">
            <v>учитель английского языка</v>
          </cell>
          <cell r="I110" t="str">
            <v>ГАНОУ ''Арктическая школа'' РС(Я)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ТОГОВЫЙ"/>
      <sheetName val="Автосписок"/>
      <sheetName val="Список"/>
      <sheetName val="1"/>
      <sheetName val="2"/>
      <sheetName val="3"/>
      <sheetName val="4"/>
      <sheetName val="5"/>
    </sheetNames>
    <sheetDataSet>
      <sheetData sheetId="0" refreshError="1"/>
      <sheetData sheetId="1" refreshError="1"/>
      <sheetData sheetId="2">
        <row r="1">
          <cell r="B1" t="str">
            <v>Авелев Алексей Александрович,</v>
          </cell>
          <cell r="C1" t="str">
            <v>ГАНОУ "Арктическая школа"</v>
          </cell>
          <cell r="D1" t="str">
            <v>Мониторинг незаконной добычи ОПИ на территории Республики Саха (Якутия)</v>
          </cell>
          <cell r="E1" t="str">
            <v>Очно</v>
          </cell>
          <cell r="F1">
            <v>1</v>
          </cell>
          <cell r="G1" t="str">
            <v>Драган Марина Михайловна</v>
          </cell>
          <cell r="H1" t="str">
            <v>Учитель географии</v>
          </cell>
          <cell r="I1" t="str">
            <v>ГАНОУ "Арктическая школа"</v>
          </cell>
        </row>
        <row r="2">
          <cell r="B2" t="str">
            <v>Акимова Милена Владиславовна</v>
          </cell>
          <cell r="C2" t="str">
            <v>ГАНОУ Арктическая школа</v>
          </cell>
          <cell r="D2" t="str">
            <v>Значение/Символика животных в сновидениях героев русской литературы</v>
          </cell>
          <cell r="E2" t="str">
            <v>Очно</v>
          </cell>
          <cell r="F2">
            <v>1</v>
          </cell>
          <cell r="G2" t="str">
            <v>Моисеева Нина Михайловна</v>
          </cell>
          <cell r="H2" t="str">
            <v>учитель русского и литературы</v>
          </cell>
          <cell r="I2" t="str">
            <v>ГАНОУ Арктичсекая школа</v>
          </cell>
        </row>
        <row r="3">
          <cell r="B3" t="str">
            <v>Аксенов Виталий Евгеньевич</v>
          </cell>
          <cell r="C3" t="str">
            <v>Муниципальное бюджетное учреждение дополнительного образования центр бополнительного образования детей</v>
          </cell>
          <cell r="D3" t="str">
            <v>Технология изготовления мясной продукции. Комбо-набор Дары Оленека"</v>
          </cell>
          <cell r="F3">
            <v>1</v>
          </cell>
          <cell r="G3" t="str">
            <v>Гоголева Татьяна Викторовна</v>
          </cell>
        </row>
        <row r="4">
          <cell r="B4" t="str">
            <v>Алексеева Айсаана Айсеновна</v>
          </cell>
          <cell r="C4" t="str">
            <v>Муниципальное бюджетное учреждение дополнительного образования центр бополнительного образования детей</v>
          </cell>
          <cell r="D4" t="str">
            <v>Биочай из северных ягод и трав</v>
          </cell>
          <cell r="E4" t="str">
            <v>Онлайн</v>
          </cell>
          <cell r="F4">
            <v>1</v>
          </cell>
          <cell r="G4" t="str">
            <v>Гоголева Татьяна Викторовна</v>
          </cell>
          <cell r="H4" t="str">
            <v>педагог</v>
          </cell>
          <cell r="I4" t="str">
            <v>Муниципальное бюджетное учреждение дополнительного образования центр бополнительного образования детей</v>
          </cell>
        </row>
        <row r="5">
          <cell r="B5" t="str">
            <v>Андреев Максим Юрьевич
Саввинова Надежда Васильевна</v>
          </cell>
          <cell r="C5" t="str">
            <v>Муниципальное бюджетное учреждение дополнительного образования "Районный Детский центр" муниципального района "Верхоянский район" Республики Саха (Якутия)</v>
          </cell>
          <cell r="D5" t="str">
            <v>Мониторинг динамики температуры воздуха в поселке Батагай Верхоянского района (2020-2025)</v>
          </cell>
          <cell r="E5" t="str">
            <v>Онлайн</v>
          </cell>
          <cell r="F5">
            <v>1</v>
          </cell>
          <cell r="G5" t="str">
            <v>Артемьева Мария Николаевна</v>
          </cell>
          <cell r="H5" t="str">
            <v>педагог дополнительного образования, методист</v>
          </cell>
          <cell r="I5" t="str">
            <v>Муниципальное бюджетное учреждение дополнительного образования "Районный Детский центр" муниципального района "Верхоянский район" Республики Саха (Якутия)</v>
          </cell>
        </row>
        <row r="6">
          <cell r="B6" t="str">
            <v>Анисимова Айна Захаровна</v>
          </cell>
          <cell r="C6" t="str">
            <v>ГАНОУ АШ РС(Я)</v>
          </cell>
          <cell r="D6" t="str">
            <v>Использование северного танца с арктическим компонентом на занятиях по фитнес-аэробике для развития выносливости и гибкости (на примере АШ)</v>
          </cell>
          <cell r="E6" t="str">
            <v>Очно</v>
          </cell>
          <cell r="F6">
            <v>1</v>
          </cell>
          <cell r="G6" t="str">
            <v>Дмитриева Лилия Петровна</v>
          </cell>
          <cell r="H6" t="str">
            <v>Учитель ФК</v>
          </cell>
          <cell r="I6" t="str">
            <v>ГАНОУ МАШ РС (Я)</v>
          </cell>
        </row>
        <row r="7">
          <cell r="B7" t="str">
            <v>Атакова Аделина Николаевна</v>
          </cell>
          <cell r="C7" t="str">
            <v>Муниципальное бюджетное образовательное учреждение "Крест-Хальджайская средняя общеообразовательная школа имени Героя Советского союза Ф.М. Охлопкова" МР "Томпонский район"</v>
          </cell>
          <cell r="D7" t="str">
            <v>«Предсказатели погоды нашего района, наслега»  Гоголев Альберт Афанасьевич – Альберт Гринпис</v>
          </cell>
          <cell r="F7">
            <v>1</v>
          </cell>
          <cell r="G7" t="str">
            <v>Сыромятникова Алена Николаевна</v>
          </cell>
          <cell r="H7" t="str">
            <v>учитель биологии</v>
          </cell>
          <cell r="I7" t="str">
            <v>Муниципальное бюджетное образовательное учреждение "Крест-Хальджайская средняя общеообразовательная школа имени Героя Советского союза Ф.М. Охлопкова" МР "Томпонский район"</v>
          </cell>
        </row>
        <row r="8">
          <cell r="B8" t="str">
            <v>Божедонова Амелия Александр
Леджинова Лена Андреевна</v>
          </cell>
          <cell r="C8" t="str">
            <v>Государственное автономное нетиповое образовательное учреждение "Арктическая школа" Республики Саха (Якутия)</v>
          </cell>
          <cell r="D8" t="str">
            <v>Загадка одной арктической экспедиции</v>
          </cell>
          <cell r="E8" t="str">
            <v>Очно</v>
          </cell>
          <cell r="F8">
            <v>2</v>
          </cell>
          <cell r="G8" t="str">
            <v>Габышева Нюрбина Николаевна</v>
          </cell>
          <cell r="H8" t="str">
            <v>Учитель русского языка и литературы</v>
          </cell>
          <cell r="I8" t="str">
            <v>Государственное автономное нетиповое образовательное учреждение "Арктическая школа" Республики Саха (Якутия)</v>
          </cell>
        </row>
        <row r="9">
          <cell r="B9" t="str">
            <v>Борисов Айсиэн Романович</v>
          </cell>
          <cell r="C9" t="str">
            <v>Муниципальное бюджетное общеобразовательное учреждение «Майинский лицей имени И.Г.Тимофеева» муниципального района «Мегино-Кангаласский улус»</v>
          </cell>
          <cell r="D9" t="str">
            <v>ФОРМИРОВАНИЕ ФИНАНСОВОЙ ГРАМОТНОСТИ У ПОДРОСТКОВ: ПРОБЛЕМЫ И ПЕРСПЕКТИВЫ</v>
          </cell>
          <cell r="F9">
            <v>1</v>
          </cell>
          <cell r="G9" t="str">
            <v>Сосина Саргылана Георгиевна</v>
          </cell>
          <cell r="H9" t="str">
            <v>зам. дир. по НМР</v>
          </cell>
          <cell r="I9" t="str">
            <v>Муниципальное бюджетное общеобразовательное учреждение «Майинский лицей имени И.Г.Тимофеева» муниципального района «Мегино-Кангаласский улус»</v>
          </cell>
        </row>
        <row r="10">
          <cell r="B10" t="str">
            <v>Борисов Егор Ильич</v>
          </cell>
          <cell r="C10" t="str">
            <v>ГАНОУ " Арктическая Школа</v>
          </cell>
          <cell r="D10" t="str">
            <v>География продуктов питания в городе Якутске</v>
          </cell>
          <cell r="E10" t="str">
            <v>Очно</v>
          </cell>
          <cell r="F10">
            <v>1</v>
          </cell>
          <cell r="G10" t="str">
            <v>Драган Марина Михайловна</v>
          </cell>
          <cell r="H10" t="str">
            <v>Учитель</v>
          </cell>
          <cell r="I10" t="str">
            <v>ГАНОУ "Арктическая Школа"</v>
          </cell>
        </row>
        <row r="11">
          <cell r="B11" t="str">
            <v>Брызгалов Роман Павлович</v>
          </cell>
          <cell r="C11" t="str">
            <v>МБОУ "Майинский лицей" им.И.Г.Тимофеева</v>
          </cell>
          <cell r="D11" t="str">
            <v>Правовая грамотность старшеклассников как фактор защиты от кибер - угроз и киберпреступлений</v>
          </cell>
          <cell r="E11" t="str">
            <v>Онлайн</v>
          </cell>
          <cell r="F11">
            <v>1</v>
          </cell>
          <cell r="G11" t="str">
            <v>Гурьева Александра Арияновна</v>
          </cell>
          <cell r="H11" t="str">
            <v>учитель истории и обществознания</v>
          </cell>
          <cell r="I11" t="str">
            <v>МБОУ "Майинский лицей" им.И.Г.Тимофеева</v>
          </cell>
        </row>
        <row r="12">
          <cell r="B12" t="str">
            <v>Бурнашев Давид Павлович
Исаков Сулустан Мичилович</v>
          </cell>
          <cell r="C12" t="str">
            <v>МБОУ "Намская средняя общеобразовательная школа №2"</v>
          </cell>
          <cell r="D12" t="str">
            <v>Оценка качества снежного покрова села Намцы по физико-химическим и биологическим показателям</v>
          </cell>
          <cell r="E12" t="str">
            <v>Очно</v>
          </cell>
          <cell r="F12">
            <v>2</v>
          </cell>
          <cell r="G12" t="str">
            <v>Шапошникова Айталина Петровна</v>
          </cell>
          <cell r="H12" t="str">
            <v>учитель химии</v>
          </cell>
          <cell r="I12" t="str">
            <v>МБОУ "Намская средняя общеобразовательная школа №2"</v>
          </cell>
        </row>
        <row r="13">
          <cell r="B13" t="str">
            <v>Васильевна Саввинова Надежда</v>
          </cell>
          <cell r="C13" t="str">
            <v>Муниципальное бюджетное учреждение дополнительного образования "Районный Детский центр" муниципального района "Верхоянский район" Республики Саха (Якутия)</v>
          </cell>
          <cell r="D13" t="str">
            <v>Мониторинг динамики температуры воздуха в поселке Батагай Верхоянского района (2020-2025)</v>
          </cell>
          <cell r="F13">
            <v>1</v>
          </cell>
          <cell r="G13" t="str">
            <v>Артемьева Мария Николаевна</v>
          </cell>
          <cell r="H13" t="str">
            <v>педагог дополнительного образования, методист</v>
          </cell>
          <cell r="I13" t="str">
            <v>Муниципальное бюджетное учреждение дополнительного образования "Районный Детский центр" муниципального района "Верхоянский район" Республики Саха (Якутия)</v>
          </cell>
        </row>
        <row r="14">
          <cell r="B14" t="str">
            <v>Винокуров Андрей Андреевич</v>
          </cell>
          <cell r="C14" t="str">
            <v>Муниципальное бюджетное учреждение дополнительного образования "Районный Детский центр" муниципального района "Верхоянский район" Республики Саха (Якутия)</v>
          </cell>
          <cell r="D14" t="str">
            <v>Изучение послепожарной динамики кедровостлаников горы Кылыйар Чуо?ур Яно-Адычанского междуречья</v>
          </cell>
          <cell r="E14" t="str">
            <v>Онлайн</v>
          </cell>
          <cell r="F14">
            <v>1</v>
          </cell>
          <cell r="G14" t="str">
            <v>Артемьева Мария Николаевна</v>
          </cell>
          <cell r="H14" t="str">
            <v>педагог дополнительного образования, методист</v>
          </cell>
          <cell r="I14" t="str">
            <v>Муниципальное бюджетное учреждение дополнительного образования "Районный Детский центр" муниципального района "Верхоянский район" Республики Саха (Якутия)</v>
          </cell>
        </row>
        <row r="15">
          <cell r="B15" t="str">
            <v>Габышева Эвелина Егоровна</v>
          </cell>
          <cell r="C15" t="str">
            <v>МБОУ"Олбутская ООШ имени П. П. Габышева"</v>
          </cell>
          <cell r="D15" t="str">
            <v>Гаджеты в жизни обучающихся Олбутской школы</v>
          </cell>
          <cell r="F15">
            <v>1</v>
          </cell>
          <cell r="G15" t="str">
            <v>Мыреева Римма Лукинична</v>
          </cell>
          <cell r="H15" t="str">
            <v>учитель</v>
          </cell>
          <cell r="I15" t="str">
            <v>МБОУ "Олбутская ООШ имени П.П. Габышева"</v>
          </cell>
        </row>
        <row r="16">
          <cell r="B16" t="str">
            <v>Гермогенов Валерий Александрович</v>
          </cell>
          <cell r="C16" t="str">
            <v>МБОУ "Майинский лицей" им.И.Г.Тимофеева</v>
          </cell>
          <cell r="D16" t="str">
            <v>Особенности технологии ремонта  автомобильных дорог в условиях крайнего Севера</v>
          </cell>
          <cell r="E16" t="str">
            <v>Онлайн</v>
          </cell>
          <cell r="F16">
            <v>1</v>
          </cell>
          <cell r="G16" t="str">
            <v>Гурьева Александра Арияновна</v>
          </cell>
          <cell r="H16" t="str">
            <v>учитель истории и обществознания</v>
          </cell>
          <cell r="I16" t="str">
            <v>МБОУ "Майинский лицей" им.И.Г.Тимофеева</v>
          </cell>
        </row>
        <row r="17">
          <cell r="B17" t="str">
            <v>Гладкина Ксения-Оксана Юрьевна</v>
          </cell>
          <cell r="C17" t="str">
            <v>МБОУ Ойская СОШ им.А.В.Дмитриева</v>
          </cell>
          <cell r="D17" t="str">
            <v>Определение содержания аксорбиновой кислоты в овощах и фруктах методом йодометрии</v>
          </cell>
          <cell r="E17" t="str">
            <v>Очно</v>
          </cell>
          <cell r="F17">
            <v>1</v>
          </cell>
          <cell r="G17" t="str">
            <v>Аркадьевна Моякунова Иванна</v>
          </cell>
          <cell r="H17" t="str">
            <v>учитель</v>
          </cell>
          <cell r="I17" t="str">
            <v>МБОУ Ойская СОШ им.А.В.Дмитриева</v>
          </cell>
        </row>
        <row r="18">
          <cell r="B18" t="str">
            <v>Гоголев Аман Аялович
Попов Артём Гавриилович</v>
          </cell>
          <cell r="C18" t="str">
            <v>Муниципальное бюджетное  общеобразовательное учреждение «Намская средняя общеобразовательная школа №2» муниципального района «Намский улус» Республики Саха (Якутия)</v>
          </cell>
          <cell r="D18" t="str">
            <v>«Оценка загрязнения воздуха автотранспортом  по состоянию хвои сосны обыкновенной (на примере участка автодороги Якутск-Намцы)»</v>
          </cell>
          <cell r="E18" t="str">
            <v>Очно</v>
          </cell>
          <cell r="F18">
            <v>2</v>
          </cell>
          <cell r="G18" t="str">
            <v>Обутова Айталина Иннокентьевна</v>
          </cell>
          <cell r="H18" t="str">
            <v>учитель английского языка</v>
          </cell>
          <cell r="I18" t="str">
            <v>Муниципальное бюджетное  общеобразовательное учреждение «Намская средняя общеобразовательная школа №2» муниципального района «Намский улус» Республики Саха (Якутия)</v>
          </cell>
        </row>
        <row r="19">
          <cell r="B19" t="str">
            <v>Горохова Яна Максимовна</v>
          </cell>
          <cell r="C19" t="str">
            <v>МОБУ Городская классическая гимназия № 8</v>
          </cell>
          <cell r="D19" t="str">
            <v>ФИНАНСОВЫЕ И ЭКОЛОГИЧЕСКИЕ ИЗДЕРЖКИ ИСПОЛЬЗОВАНИЯ БАХИЛ НА ПРИМЕРЕ МЕДИЦИНСКИХ УЧРЕЖДЕНИЙ АРКТИЧЕСКОЙ ГРУППЫ РАЙОНОВ РЕСПУБЛИКИ САХА (ЯКУТИЯ)</v>
          </cell>
          <cell r="E19" t="str">
            <v>Очно</v>
          </cell>
          <cell r="F19">
            <v>1</v>
          </cell>
          <cell r="G19" t="str">
            <v>Слепцова Ольга Павловна</v>
          </cell>
          <cell r="H19" t="str">
            <v>учитель английского языка</v>
          </cell>
          <cell r="I19" t="str">
            <v>МОБУ Городская классическая гимназия № 8</v>
          </cell>
        </row>
        <row r="20">
          <cell r="B20" t="str">
            <v>Григорьев Дархан Николаевич</v>
          </cell>
          <cell r="C20" t="str">
            <v>МБОУ "Ойс?ая СОШ им. А.В. Дмитриева с УИОП"</v>
          </cell>
          <cell r="D20" t="str">
            <v>Реконструкция облика моллюска Vivaxia из Средней Лены- обитателя Кембрийского моря Среднего Кембрия</v>
          </cell>
          <cell r="E20" t="str">
            <v>Онлайн</v>
          </cell>
          <cell r="F20">
            <v>1</v>
          </cell>
          <cell r="G20" t="str">
            <v>Пермякова Людмила Николаевна</v>
          </cell>
          <cell r="H20" t="str">
            <v>Учитель родного языка и литературы</v>
          </cell>
          <cell r="I20" t="str">
            <v>МБОУ " Ойская СОШ им. А.В.Дмитриева с УИОП"</v>
          </cell>
        </row>
        <row r="21">
          <cell r="B21" t="str">
            <v>Григорьев Дьулуур Михайлович</v>
          </cell>
          <cell r="C21" t="str">
            <v>МБОУ Ойская СОШ им.А.В.Дмитриева с УИОП</v>
          </cell>
          <cell r="D21" t="str">
            <v>БАТЫЙА МАЗАРЫ БОЗЕКОВА  НА РИСУНКЕ Г.В. КСЕНОФОНТОВА</v>
          </cell>
          <cell r="E21" t="str">
            <v>Очно</v>
          </cell>
          <cell r="F21">
            <v>1</v>
          </cell>
          <cell r="G21" t="str">
            <v>Иванова Саргылана Павловна</v>
          </cell>
          <cell r="H21" t="str">
            <v>учитель</v>
          </cell>
          <cell r="I21" t="str">
            <v>МБОУ Ойская СОШ им.А.В.Дмитриева с УИОП</v>
          </cell>
        </row>
        <row r="22">
          <cell r="B22" t="str">
            <v>Григорьев Самит Петрович</v>
          </cell>
          <cell r="C22" t="str">
            <v>МБОУ Ойская СОШ им.А.В.Дмитриева с УИОП</v>
          </cell>
          <cell r="D22" t="str">
            <v>ПТИЧЬИ ГНЕЗДА И ГЛИНЯНЫЕ ГОРШКИ</v>
          </cell>
          <cell r="E22" t="str">
            <v>Очно</v>
          </cell>
          <cell r="F22">
            <v>1</v>
          </cell>
          <cell r="G22" t="str">
            <v>Иванова Саргылана Павловна</v>
          </cell>
          <cell r="H22" t="str">
            <v>учитель</v>
          </cell>
          <cell r="I22" t="str">
            <v>МБОУ Ойская СОШ им.А.В.Дмитриева с УИОП</v>
          </cell>
        </row>
        <row r="23">
          <cell r="B23" t="str">
            <v>Диодорова Дьэргэл Аркадьевна</v>
          </cell>
          <cell r="C23" t="str">
            <v>ГАНОУ Арктическая школа</v>
          </cell>
          <cell r="D23" t="str">
            <v>Реликвии культуры якутов 19 века: от Сунтар до Саксонии (на примере экспонатов для Всемирной выставки в Париже 1900 года)</v>
          </cell>
          <cell r="E23" t="str">
            <v>Очно</v>
          </cell>
          <cell r="F23">
            <v>1</v>
          </cell>
          <cell r="G23" t="str">
            <v>Тихонова Зинаида Андреевна</v>
          </cell>
          <cell r="H23" t="str">
            <v>Учитель математики</v>
          </cell>
          <cell r="I23" t="str">
            <v>ГАНОУ Арктическая школа</v>
          </cell>
        </row>
        <row r="24">
          <cell r="B24" t="str">
            <v>Дорофеева Софья Олеговна</v>
          </cell>
          <cell r="C24" t="str">
            <v>МБОУ "Нижне-Бестяхская средняя общеобразовательная школа им.М.Е.Попова с УИОП" МР "Мегино-Кангалаский улус"</v>
          </cell>
          <cell r="D24" t="str">
            <v>Расследование причин возникновения лесных пожаров с помощью спутникового мониторинга</v>
          </cell>
          <cell r="E24" t="str">
            <v>Очно</v>
          </cell>
          <cell r="F24">
            <v>1</v>
          </cell>
          <cell r="G24" t="str">
            <v>Дорофеева Яна Валерьевна</v>
          </cell>
          <cell r="H24" t="str">
            <v>учитель истории</v>
          </cell>
          <cell r="I24" t="str">
            <v>МБОУ "Нижне-Бестяхская средняя общеобразовательная школа им.М.Е.Попова с УИОП" МР "Мегино-Кангалаский улус"</v>
          </cell>
        </row>
        <row r="25">
          <cell r="B25" t="str">
            <v>Дьяконова Кристина Николаевна</v>
          </cell>
          <cell r="C25" t="str">
            <v>МБОУ СИТТИНСКАЯ СОШ ИМ.В.Е.КОЛМОГОРОВА</v>
          </cell>
          <cell r="D25" t="str">
            <v>Кому иностранный язык легче даётся: мальчикам или девочкам?</v>
          </cell>
          <cell r="E25" t="str">
            <v>Онлайн</v>
          </cell>
          <cell r="F25">
            <v>1</v>
          </cell>
          <cell r="G25" t="str">
            <v>Егорова Июлия Юрьевна</v>
          </cell>
          <cell r="H25" t="str">
            <v>учитель английского языка</v>
          </cell>
          <cell r="I25" t="str">
            <v>МБОУ СИТТИНСКАЯ СОШ ИМ.В.Е.КОЛМОГОРОВА</v>
          </cell>
        </row>
        <row r="26">
          <cell r="B26" t="str">
            <v>Егорова Эйэлиинэ Евгениевна</v>
          </cell>
          <cell r="C26" t="str">
            <v>Муниципальное бюджетное образовательное учреждение "Крест-Хальджайская средняя общеообразовательная школа имени Героя Советского союза Ф.М. Охлопкова" МР "Томпонский район"</v>
          </cell>
          <cell r="D26" t="str">
            <v>Береговые ласточки: Наблюдение, проблемы гнездования и угрозы паразитов</v>
          </cell>
          <cell r="F26">
            <v>1</v>
          </cell>
          <cell r="G26" t="str">
            <v>Сыромятникова Алена Николаевна</v>
          </cell>
          <cell r="H26" t="str">
            <v>учитель биологии</v>
          </cell>
          <cell r="I26" t="str">
            <v>МБОУ "Крест-хальджайская СОШ имени Героя Советского Союза Ф.М. Охлопкова"</v>
          </cell>
        </row>
        <row r="27">
          <cell r="B27" t="str">
            <v>Жолдошбаев Умар Суйунбекович</v>
          </cell>
          <cell r="C27" t="str">
            <v>Государственное автономное нетиповое образовательное учреждение "Арктическая школа" Республики Саха (Якутия)</v>
          </cell>
          <cell r="D27" t="str">
            <v>АНАЛИЗ И СПОСОБЫ УЛУЧШЕНИЯ ОБЩЕСТВЕННОГО ТРАНСПОРТА В САЙСАРСКОМ РАЙОНЕ ГОРОДА ЯКУТСК</v>
          </cell>
          <cell r="E27" t="str">
            <v>Очно</v>
          </cell>
          <cell r="F27">
            <v>1</v>
          </cell>
          <cell r="G27" t="str">
            <v>Яковлев Илья Валентинович</v>
          </cell>
          <cell r="H27" t="str">
            <v>Учитель</v>
          </cell>
          <cell r="I27" t="str">
            <v>Государственное автономное нетиповое образовательное учреждение "Арктическая школа" Республики Саха (Якутия)</v>
          </cell>
        </row>
        <row r="28">
          <cell r="B28" t="str">
            <v>Захарова Сайаана Николаевна</v>
          </cell>
          <cell r="C28" t="str">
            <v>Муниципальное бюджетное образовательное учреждение "Крест-Хальджайская средняя общеообразовательная школа имени Героя Советского союза Ф.М. Охлопкова" МР "Томпонский район"</v>
          </cell>
          <cell r="D28" t="str">
            <v>Основные водные и прибрежно-водные растения окрестности с. Крест-Хальджай</v>
          </cell>
          <cell r="F28">
            <v>1</v>
          </cell>
          <cell r="G28" t="str">
            <v>Сыромятникова Алена Николаевна</v>
          </cell>
          <cell r="H28" t="str">
            <v>учитель биологии</v>
          </cell>
          <cell r="I28" t="str">
            <v>Муниципальное бюджетное образовательное учреждение "Крест-Хальджайская средняя общеообразовательная школа имени Героя Советского союза Ф.М. Охлопкова" МР "Томпонский район"</v>
          </cell>
        </row>
        <row r="29">
          <cell r="B29" t="str">
            <v>Иванов Артём Русланович</v>
          </cell>
          <cell r="C29" t="str">
            <v>МОБУ ЯГНГ им А.Г. и Н.К. Чиряевых</v>
          </cell>
          <cell r="D29" t="str">
            <v>Исследование СВМПЭ и его композитного материала на морозостойкость</v>
          </cell>
          <cell r="E29" t="str">
            <v>Очно</v>
          </cell>
          <cell r="F29">
            <v>1</v>
          </cell>
          <cell r="G29" t="str">
            <v>Охлопкова Татьяна Андреевна</v>
          </cell>
          <cell r="H29" t="str">
            <v>доцент</v>
          </cell>
          <cell r="I29" t="str">
            <v>СВФУ им М.К. Аммосова</v>
          </cell>
        </row>
        <row r="30">
          <cell r="B30" t="str">
            <v>Иванова Мария Егоровна</v>
          </cell>
          <cell r="C30" t="str">
            <v>Муниципальное бюджетное учреждение дополнительного образования «Центр детского творчества и психолого-педагогического сопровождения „Тускул“»</v>
          </cell>
          <cell r="D30" t="str">
            <v>Волонтерская книжка школьника: стимул или формальность?</v>
          </cell>
          <cell r="E30" t="str">
            <v>Онлайн</v>
          </cell>
          <cell r="F30">
            <v>1</v>
          </cell>
          <cell r="G30" t="str">
            <v>Николаева Алена Геннадиевна</v>
          </cell>
          <cell r="H30" t="str">
            <v>педагог дополнительного образования</v>
          </cell>
          <cell r="I30" t="str">
            <v>МБУ ДО ЦДТ и ППС «Тускул» Верхневилюйского улуса</v>
          </cell>
        </row>
        <row r="31">
          <cell r="B31" t="str">
            <v>Игнатьев Александр Александрович</v>
          </cell>
          <cell r="C31" t="str">
            <v>МБОУ Майинский лицей им.И.Г.Тимофеева</v>
          </cell>
          <cell r="D31" t="str">
            <v>Особенности адаптации молодых педагогов в сельской местности</v>
          </cell>
          <cell r="E31" t="str">
            <v>Онлайн</v>
          </cell>
          <cell r="F31">
            <v>1</v>
          </cell>
          <cell r="G31" t="str">
            <v>Гурьева Александра Арияновна</v>
          </cell>
          <cell r="H31" t="str">
            <v>учитель истории и обществознания</v>
          </cell>
          <cell r="I31" t="str">
            <v>МБОУ "Майинский лицей" им.И.Г.Тимофеева</v>
          </cell>
        </row>
        <row r="32">
          <cell r="B32" t="str">
            <v>Каратаева Дарияна Андреевна</v>
          </cell>
          <cell r="C32" t="str">
            <v>МБОУ Майинский лицей им.И.Г.Тимофеева</v>
          </cell>
          <cell r="D32" t="str">
            <v>Региональные особенности якутских детских оберегов XIX вв.</v>
          </cell>
          <cell r="E32" t="str">
            <v>Онлайн</v>
          </cell>
          <cell r="F32">
            <v>1</v>
          </cell>
          <cell r="G32" t="str">
            <v>Гурьева Александра Арияновна</v>
          </cell>
          <cell r="H32" t="str">
            <v>учитель истории и обществознания</v>
          </cell>
          <cell r="I32" t="str">
            <v>МБОУ "Майинский лицей" им.И.Г.Тимофеева</v>
          </cell>
        </row>
        <row r="33">
          <cell r="B33" t="str">
            <v>Катанцев Илья Александрович</v>
          </cell>
          <cell r="C33" t="str">
            <v>ГБОУ РС(Я) "Якутская кадетская школа-интернат"</v>
          </cell>
          <cell r="D33" t="str">
            <v>История развития мотоиндустрии</v>
          </cell>
          <cell r="E33" t="str">
            <v>Очно</v>
          </cell>
          <cell r="F33">
            <v>1</v>
          </cell>
          <cell r="G33" t="str">
            <v>Сивцева Анастасия Степановна</v>
          </cell>
          <cell r="H33" t="str">
            <v>Ведущий библиотекарь</v>
          </cell>
          <cell r="I33" t="str">
            <v>ГБОУ РС(Я) "Якутская кадетская школа-интернат"</v>
          </cell>
        </row>
        <row r="34">
          <cell r="B34" t="str">
            <v>Кладкина Алгыстаана Ивановна</v>
          </cell>
          <cell r="C34" t="str">
            <v>Муниципальное бюджетное учреждение дополнительного образования центр бополнительного образования детей</v>
          </cell>
          <cell r="D34" t="str">
            <v>Семантика и функции камней с отверстиями в традиционной культуре эвенков"</v>
          </cell>
          <cell r="E34" t="str">
            <v>Онлайн</v>
          </cell>
          <cell r="F34">
            <v>1</v>
          </cell>
          <cell r="G34" t="str">
            <v>Гоголева Татьяна Викторовна</v>
          </cell>
          <cell r="H34" t="str">
            <v>педагог</v>
          </cell>
          <cell r="I34" t="str">
            <v>Муниципальное бюджетное учреждение дополнительного образования центр бополнительного образования детей</v>
          </cell>
        </row>
        <row r="35">
          <cell r="B35" t="str">
            <v>Колесова Дианна Алексеевна</v>
          </cell>
          <cell r="C35" t="str">
            <v>Арктическая школа</v>
          </cell>
          <cell r="D35" t="str">
            <v>Участие моих родственников в Великой Отечественной войне</v>
          </cell>
          <cell r="E35" t="str">
            <v>Очно</v>
          </cell>
          <cell r="F35">
            <v>1</v>
          </cell>
          <cell r="G35" t="str">
            <v>Павлова Александра Никифоровна</v>
          </cell>
          <cell r="H35" t="str">
            <v>Учитель ОБЗР и физкультуры</v>
          </cell>
          <cell r="I35" t="str">
            <v>Арктическая школа</v>
          </cell>
        </row>
        <row r="36">
          <cell r="B36" t="str">
            <v>Кононов Георгий Витальевич</v>
          </cell>
          <cell r="C36" t="str">
            <v>Ганоу Арктическая школа</v>
          </cell>
          <cell r="D36" t="str">
            <v>Финансовое поведение подростков</v>
          </cell>
          <cell r="E36" t="str">
            <v>Очно</v>
          </cell>
          <cell r="F36">
            <v>1</v>
          </cell>
          <cell r="G36" t="str">
            <v>Тихонова Зинаида Андреевна</v>
          </cell>
          <cell r="H36" t="str">
            <v>Учитель математики</v>
          </cell>
          <cell r="I36" t="str">
            <v>Ганоу Арктическая школа</v>
          </cell>
        </row>
        <row r="37">
          <cell r="B37" t="str">
            <v>Кривошапкин Далан Айсен уола</v>
          </cell>
          <cell r="C37" t="str">
            <v>Государственное автономное нетиповое образовательное учреждение "Арктическая школа" Республики Саха (Якутия)</v>
          </cell>
          <cell r="D37" t="str">
            <v>Приготовление и продажа домашнего тофу</v>
          </cell>
          <cell r="E37" t="str">
            <v>Очно</v>
          </cell>
          <cell r="F37">
            <v>1</v>
          </cell>
          <cell r="G37" t="str">
            <v>Семенова Светлана Петровна</v>
          </cell>
          <cell r="H37" t="str">
            <v>Учитель китайского языка</v>
          </cell>
          <cell r="I37" t="str">
            <v>Учитель китайского языка</v>
          </cell>
        </row>
        <row r="38">
          <cell r="B38" t="str">
            <v>Ксенофонтов Максим Афанасьевич</v>
          </cell>
          <cell r="C38" t="str">
            <v>ГАНОУ ''Арктическая школа''</v>
          </cell>
          <cell r="D38" t="str">
            <v>Создание геоморфологической схемы северной части долины “Эркээни”</v>
          </cell>
          <cell r="E38" t="str">
            <v>Очно</v>
          </cell>
          <cell r="F38">
            <v>1</v>
          </cell>
          <cell r="G38" t="str">
            <v>Сивцев Дьулустан Егорович</v>
          </cell>
          <cell r="H38" t="str">
            <v>инженер 1 категории лаборатории общей геокриологии  Института мерзлотоведения им. П.И. Мельникова СО РАН</v>
          </cell>
          <cell r="I38" t="str">
            <v>Институт мерзлотоведения им. П.И. Мельникова СО РАН</v>
          </cell>
        </row>
        <row r="39">
          <cell r="B39" t="str">
            <v>Макарова Алиса Михайловна</v>
          </cell>
          <cell r="C39" t="str">
            <v>МБОУ "Нижне-Бестяхская СОШ №2 с УИОП им.Г.М.Артемьева"</v>
          </cell>
          <cell r="D39" t="str">
            <v>Созидательно-финансовая грамотность на примере моей семьи</v>
          </cell>
          <cell r="E39" t="str">
            <v>Очно</v>
          </cell>
          <cell r="F39">
            <v>1</v>
          </cell>
          <cell r="G39" t="str">
            <v>Григорьева Александра Анатольевна</v>
          </cell>
          <cell r="H39" t="str">
            <v>Родитель</v>
          </cell>
          <cell r="I39" t="str">
            <v>Нижне-Бестяхская средняя школа №2</v>
          </cell>
        </row>
        <row r="40">
          <cell r="B40" t="str">
            <v>Максимова Лиана Владимировна</v>
          </cell>
          <cell r="C40" t="str">
            <v>Государственное автономное нетиповое образовательное учреждение «Арктическая школа» Республики Саха (Якутия)</v>
          </cell>
          <cell r="D40" t="str">
            <v>СОПОСТАВИТЕЛЬНЫЙ АНАЛИЗ ПЕРЕВОДОВ ФИТОНИМОВ ЛЕКАРСТВЕННЫХ РАСТЕНИЙ НА ИЗОМАТЕРИАЛЕ КРИВОШАПКИНОЙ Л.Г. «ЭМТЭЭХ ??НЭЭЙИЛЭРИ ТЫМНЫЙЫЫГА ТУ?АНЫЫ. ТЫМНЫЙЫЫНАН ЫАЛДЬЫЫНЫ СЭРЭТИИ УОННА ЭМТИИРГЭ Т?Р??Б?Т ДОЙДУБУТ К?НД?-БЭЛЭ?ИН- ЭМТЭЭХ ??НЭЭЙИЛЭРИ ХАС БИИРДИИ КИ?И ДОРУОБУЙАТЫГАР ТУ?АНЫАН СЭП. 22 ЭМТЭЭХ ??НЭЭЙИ, 35 РЕЦЕПТ»</v>
          </cell>
          <cell r="E40" t="str">
            <v>Очно</v>
          </cell>
          <cell r="F40">
            <v>1</v>
          </cell>
          <cell r="G40" t="str">
            <v>Семенова Светлана Петровна</v>
          </cell>
          <cell r="H40" t="str">
            <v>Учитель китайского языка</v>
          </cell>
          <cell r="I40" t="str">
            <v>Государственное автономное нетиповое образовательное учреждение "Арктическая школа" Республики Саха (Якутия)</v>
          </cell>
        </row>
        <row r="41">
          <cell r="B41" t="str">
            <v>Маркова - Ким Сайаана Николаевна</v>
          </cell>
          <cell r="C41" t="str">
            <v>МБОУ "Майинский лицей" им.И.Г.Тимофеева</v>
          </cell>
          <cell r="D41" t="str">
            <v>Фрески Мегинской Богородской церкви как уникальный памятник монументальной живописи</v>
          </cell>
          <cell r="E41" t="str">
            <v>Онлайн</v>
          </cell>
          <cell r="F41">
            <v>1</v>
          </cell>
          <cell r="G41" t="str">
            <v>Гурьева Александра Арияновна</v>
          </cell>
          <cell r="H41" t="str">
            <v>учитель истории и обществознания</v>
          </cell>
          <cell r="I41" t="str">
            <v>МБОУ "Майинский лицей" им.И.Г.Тимофеева</v>
          </cell>
        </row>
        <row r="42">
          <cell r="B42" t="str">
            <v>Мартынова Анна Андреевна</v>
          </cell>
          <cell r="C42" t="str">
            <v>ГАНОУ АШ</v>
          </cell>
          <cell r="D42" t="str">
            <v>Мода как отражение жизни общества.</v>
          </cell>
          <cell r="E42" t="str">
            <v>Очно</v>
          </cell>
          <cell r="F42">
            <v>1</v>
          </cell>
          <cell r="G42" t="str">
            <v>Мартынов Андрей Андреевич</v>
          </cell>
          <cell r="H42" t="str">
            <v>Директор</v>
          </cell>
          <cell r="I42" t="str">
            <v>АНО "Центр правовых исследований"</v>
          </cell>
        </row>
        <row r="43">
          <cell r="B43" t="str">
            <v>Матафонов Михаил Алексеевич</v>
          </cell>
          <cell r="C43" t="str">
            <v>Муниципальное автономное учреждение дополнительного образования «Центр дополнительного образования» г. Мирный муниципального района «Мирнинский район» Республики Саха (Якутия)</v>
          </cell>
          <cell r="D43" t="str">
            <v>Система компьютерного зрения для управления роботизированной рукой по жестам пальцев</v>
          </cell>
          <cell r="E43" t="str">
            <v>Онлайн</v>
          </cell>
          <cell r="F43">
            <v>1</v>
          </cell>
          <cell r="G43" t="str">
            <v>Николаев Михаил Николаевич</v>
          </cell>
          <cell r="H43" t="str">
            <v>педагог дополнительного образования</v>
          </cell>
          <cell r="I43" t="str">
            <v>Муниципальное автономное учреждение дополнительного образования «Центр дополнительного образования» г. Мирный муниципального района «Мирнинский район» Республики Саха (Якутия)</v>
          </cell>
        </row>
        <row r="44">
          <cell r="B44" t="str">
            <v>Мильвид Оливия Игоревна</v>
          </cell>
          <cell r="C44" t="str">
            <v>Государственное автономное нетиповое образовательное учреждение "Арктическая школа" Республики Саха (Якутия)</v>
          </cell>
          <cell r="D44" t="str">
            <v>Сравнительный анализ тюркских народных сказок о «Девушке и Луне»</v>
          </cell>
          <cell r="E44" t="str">
            <v>Очно</v>
          </cell>
          <cell r="F44">
            <v>1</v>
          </cell>
          <cell r="G44" t="str">
            <v>Моисеева Нина Михайловна</v>
          </cell>
          <cell r="H44" t="str">
            <v>учитель русского языка и литературы высшей категории</v>
          </cell>
          <cell r="I44" t="str">
            <v>Государственное автономное нетиповое образовательное учреждение "Арктическая школа" Республики Саха (Якутия)</v>
          </cell>
        </row>
        <row r="45">
          <cell r="B45" t="str">
            <v>Мишакова Риана Михайловна</v>
          </cell>
          <cell r="C45" t="str">
            <v>МОБУ СОШ №5 имени Н.О. Кривошапкина</v>
          </cell>
          <cell r="D45" t="str">
            <v>«Кындыкан: Символ стойкости и надежды»</v>
          </cell>
          <cell r="E45" t="str">
            <v>Очно</v>
          </cell>
          <cell r="F45">
            <v>1</v>
          </cell>
          <cell r="G45" t="str">
            <v>Артемьева Лариса Дмитриевна</v>
          </cell>
          <cell r="H45" t="str">
            <v>педагог дополнительного образования</v>
          </cell>
          <cell r="I45" t="str">
            <v>МОБУ СОШ №5 имени Н.О. Кривошапкина</v>
          </cell>
        </row>
        <row r="46">
          <cell r="B46" t="str">
            <v>Неустроев Валерий Васильевич</v>
          </cell>
          <cell r="C46" t="str">
            <v>МБОУ "Майинский лицей" им.И.Г.Тимофеева</v>
          </cell>
          <cell r="D46" t="str">
            <v>Фронтовые дороги прадедов</v>
          </cell>
          <cell r="E46" t="str">
            <v>Онлайн</v>
          </cell>
          <cell r="F46">
            <v>1</v>
          </cell>
          <cell r="G46" t="str">
            <v>Гурьева Александра Арияновна</v>
          </cell>
          <cell r="H46" t="str">
            <v>учитель истории и обществознания</v>
          </cell>
          <cell r="I46" t="str">
            <v>МБОУ "Майинский лицей" им.И.Г.Тимофеева</v>
          </cell>
        </row>
        <row r="47">
          <cell r="B47" t="str">
            <v>Николаева Элина Ивановна</v>
          </cell>
          <cell r="C47" t="str">
            <v>МОБУ ГИМНАЗИЯ "ЦЕНТР ГЛОБАЛЬНОГО ОБРАЗОВАНИЯ"</v>
          </cell>
          <cell r="D47" t="str">
            <v>Создание настольной игры на знание улиц Губинского округа</v>
          </cell>
          <cell r="E47" t="str">
            <v>Очно</v>
          </cell>
          <cell r="F47">
            <v>1</v>
          </cell>
          <cell r="G47" t="str">
            <v>СВЕРЧКОВА АННА ГЕННАДЬЕВНА</v>
          </cell>
          <cell r="H47" t="str">
            <v>учитель русского языка и литературы</v>
          </cell>
          <cell r="I47" t="str">
            <v>МОБУ ГИМНАЗИЯ "ЦЕНТР ГЛОБАЛЬНОГО ОБРАЗОВАНИЯ"</v>
          </cell>
        </row>
        <row r="48">
          <cell r="B48" t="str">
            <v>Ништа Арина Михайловна</v>
          </cell>
          <cell r="C48" t="str">
            <v>МОБУ ГИМНАЗИЯ "ЦЕНТР ГЛОБАЛЬНОГО ОБРАЗОВАНИЯ"</v>
          </cell>
          <cell r="D48" t="str">
            <v>Значение и происхождение фамилий моих одноклассников</v>
          </cell>
          <cell r="E48" t="str">
            <v>Очно</v>
          </cell>
          <cell r="F48">
            <v>1</v>
          </cell>
          <cell r="G48" t="str">
            <v>СВЕРЧКОВА АННА ГЕННАДЬЕВНА</v>
          </cell>
          <cell r="H48" t="str">
            <v>учитель русского языка и литературы</v>
          </cell>
          <cell r="I48" t="str">
            <v>МОБУ ГИМНАЗИЯ "ЦЕНТР ГЛОБАЛЬНОГО ОБРАЗОВАНИЯ"</v>
          </cell>
        </row>
        <row r="49">
          <cell r="B49" t="str">
            <v>Новгородов Баир Артемович
Салпагаров Рамазан Владимирович</v>
          </cell>
          <cell r="C49" t="str">
            <v>Муниципальное бюджетное учреждение дополнительного образования "Районный Детский центр" муниципального района "Верхоянский район" Республики Саха (Якутия)</v>
          </cell>
          <cell r="D49" t="str">
            <v>Школьные экологические тропы как ресурс развития экотуризма в Арктике</v>
          </cell>
          <cell r="E49" t="str">
            <v>Очно</v>
          </cell>
          <cell r="F49">
            <v>2</v>
          </cell>
          <cell r="G49" t="str">
            <v>Артемьева Мария Николаевна</v>
          </cell>
          <cell r="H49" t="str">
            <v>педагог дополнительного образования, методист</v>
          </cell>
          <cell r="I49" t="str">
            <v>Муниципальное бюджетное учреждение дополнительного образования "Районный Детский центр" муниципального района "Верхоянский район" Республики Саха (Якутия)</v>
          </cell>
        </row>
        <row r="50">
          <cell r="B50" t="str">
            <v>Острелина Сардаана Сергеевна</v>
          </cell>
          <cell r="C50" t="str">
            <v>МБОУ Ойская СОШ им.А.В.Дмитриева с УИОП</v>
          </cell>
          <cell r="D50" t="str">
            <v>Влияние Коко Шанель на менталитет людей и моду.</v>
          </cell>
          <cell r="E50" t="str">
            <v>Очно</v>
          </cell>
          <cell r="F50">
            <v>1</v>
          </cell>
          <cell r="G50" t="str">
            <v>Григорьева Айна Дмитриевна</v>
          </cell>
          <cell r="H50" t="str">
            <v>учитель</v>
          </cell>
          <cell r="I50" t="str">
            <v>МБОУ Ойская СОШ им.А.В.Дмитриева с УИОП</v>
          </cell>
        </row>
        <row r="51">
          <cell r="B51" t="str">
            <v>Павлова Аина Петровна</v>
          </cell>
          <cell r="C51" t="str">
            <v>Муниципальное бюджетное учреждение дополнительного образования центр бополнительного образования детей</v>
          </cell>
          <cell r="D51" t="str">
            <v>«Технологический подход к сохранению культурного наследия эвенков» Совмещение чеканки и 3D-моделирования в создании эвенкийских украшений.</v>
          </cell>
          <cell r="E51" t="str">
            <v>Очно</v>
          </cell>
          <cell r="F51">
            <v>1</v>
          </cell>
          <cell r="G51" t="str">
            <v>Гоголева Татьяна Викторовна</v>
          </cell>
          <cell r="H51" t="str">
            <v>педагог</v>
          </cell>
          <cell r="I51" t="str">
            <v>Муниципальное бюджетное учреждение дополнительного образования центр дополнительного образования детей</v>
          </cell>
        </row>
        <row r="52">
          <cell r="B52" t="str">
            <v>Петров Кирилл Валерьевич</v>
          </cell>
          <cell r="C52" t="str">
            <v>МБОУ "Павловская СОШ имени В.Н.Оконешникова"</v>
          </cell>
          <cell r="D52" t="str">
            <v>Изучение озер Нерюктяйинского наслега</v>
          </cell>
          <cell r="F52">
            <v>1</v>
          </cell>
          <cell r="G52" t="str">
            <v>Нестерова Тамара Иннокентьевна</v>
          </cell>
          <cell r="H52" t="str">
            <v>Учитель ВУД и начальных классов</v>
          </cell>
          <cell r="I52" t="str">
            <v>МБОУ "Павловская СОШ имени В.Н.Оконешникова"</v>
          </cell>
        </row>
        <row r="53">
          <cell r="B53" t="str">
            <v>Петров Кирилл Сергеевич</v>
          </cell>
          <cell r="C53" t="str">
            <v>МБОУ "Павловская СОШ имени В.Н.Оконешникова"</v>
          </cell>
          <cell r="D53" t="str">
            <v>Купец 1-й гильдии Петр Акепсимович Кушнарев и пароход Акепсим Кушнарев" в развитии торговли и экономики Якутии - Китай"</v>
          </cell>
          <cell r="F53">
            <v>1</v>
          </cell>
          <cell r="G53" t="str">
            <v>Нестерова Тамара Иннокентьевна Флегонтова Айталина Авксентьевна -</v>
          </cell>
          <cell r="H53" t="str">
            <v>Учитель ВУД и начальных классов, учитель ИЗО и черчения</v>
          </cell>
          <cell r="I53" t="str">
            <v>МБОУ "Павловская СОШ имени В.Н.Оконешникова"</v>
          </cell>
        </row>
        <row r="54">
          <cell r="B54" t="str">
            <v>Пивоваров Альберт Иванович</v>
          </cell>
          <cell r="C54" t="str">
            <v>МБОУ Майинский лицей им.И.Г.Тимофеева</v>
          </cell>
          <cell r="D54" t="str">
            <v>Особенности якутского зодчества Якутии XIXв. на примере башни И.Пономарева</v>
          </cell>
          <cell r="E54" t="str">
            <v>Онлайн</v>
          </cell>
          <cell r="F54">
            <v>1</v>
          </cell>
          <cell r="G54" t="str">
            <v>Гурьева Александра Арияновна</v>
          </cell>
          <cell r="H54" t="str">
            <v>учитель истории и обществознания</v>
          </cell>
          <cell r="I54" t="str">
            <v>МБОУ "Майинский лицей" им.И.Г.Тимофеева</v>
          </cell>
        </row>
        <row r="55">
          <cell r="B55" t="str">
            <v>Попов/Popov Артём/Artyom Августинович</v>
          </cell>
          <cell r="C55" t="str">
            <v>МУНИЦИПАЛЬНОЕ ОБЩЕОБРАЗОВАТЕЛЬНОЕ БЮДЖЕТНОЕ УЧРЕЖДЕНИЕ "НАЦИОНАЛЬНАЯ ГИМНАЗИЯ "АЙЫЫ КЫЬАТА" ГОРОДСКОГО ОКРУГА "ГОРОД ЯКУТСК"</v>
          </cell>
          <cell r="D55" t="str">
            <v>Интерактивный макет традиционного быта народа Саха с использованием технологий AR и 3D-печати в этнокультурном образовании</v>
          </cell>
          <cell r="E55" t="str">
            <v>Очно</v>
          </cell>
          <cell r="F55">
            <v>1</v>
          </cell>
          <cell r="G55" t="str">
            <v>Обутов/Obutov Сандал /Sandal Прокопьевич</v>
          </cell>
          <cell r="H55" t="str">
            <v>Старший педагог дополнительного образования</v>
          </cell>
          <cell r="I55" t="str">
            <v>Центр цифрового образования детей «IT-Куб.Якутск»</v>
          </cell>
        </row>
        <row r="56">
          <cell r="B56" t="str">
            <v>Попова Аурика Сергеевна</v>
          </cell>
          <cell r="C56" t="str">
            <v>ГАНОУ "Арктическая школа" РС(Я)</v>
          </cell>
          <cell r="D56" t="str">
            <v>Словарь Роалда Дала как отражение авторского идиостиля: окказиональная лексика и приемы словотворчества на примере произведения "Большой и добрый великан"</v>
          </cell>
          <cell r="E56" t="str">
            <v>Очно</v>
          </cell>
          <cell r="F56">
            <v>1</v>
          </cell>
          <cell r="G56" t="str">
            <v>Шишигина Елена Николаевна</v>
          </cell>
          <cell r="H56" t="str">
            <v>учитель английского языка</v>
          </cell>
          <cell r="I56" t="str">
            <v>ГАНОУ "Арктическая школа" РС(Я)</v>
          </cell>
        </row>
        <row r="57">
          <cell r="B57" t="str">
            <v>Попова Мусьяна Николаевна</v>
          </cell>
          <cell r="C57" t="str">
            <v>МБОУ «Майинский лицей им. И. Г. Тимофеева»</v>
          </cell>
          <cell r="D57" t="str">
            <v>Исследование лингвистического ландшафта Республики Саха (Якутия) на примере сельской и городской местности</v>
          </cell>
          <cell r="E57" t="str">
            <v>Онлайн</v>
          </cell>
          <cell r="F57">
            <v>1</v>
          </cell>
          <cell r="G57" t="str">
            <v>Попова Мусьяна Николаевна</v>
          </cell>
          <cell r="H57" t="str">
            <v>учителт истории и обществознания</v>
          </cell>
          <cell r="I57" t="str">
            <v>МБОУ "Майинский лицей им. И. Г. Тимофеева"</v>
          </cell>
        </row>
        <row r="58">
          <cell r="B58" t="str">
            <v>Попова Светлана Ефимовна</v>
          </cell>
          <cell r="C58" t="str">
            <v>Государственное автономное нетиповое образовательное учреждение "Арктическая школа" Республики Саха (Якутия)</v>
          </cell>
          <cell r="D58" t="str">
            <v>СРАВНИТЕЛЬНЫЙ АНАЛИЗ НАЗВАНИЙ КИТАЙСКИХ КОСМИЧЕСКИХ КОРАБЛЕЙ</v>
          </cell>
          <cell r="E58" t="str">
            <v>Очно</v>
          </cell>
          <cell r="F58">
            <v>1</v>
          </cell>
          <cell r="G58" t="str">
            <v>Семенова Светлана Петровна</v>
          </cell>
          <cell r="H58" t="str">
            <v>Учитель китайского языка</v>
          </cell>
          <cell r="I58" t="str">
            <v>Учитель китайского языка</v>
          </cell>
        </row>
        <row r="59">
          <cell r="B59" t="str">
            <v>Потапов Кирилл Викторович</v>
          </cell>
          <cell r="C59" t="str">
            <v>Муниципальное бюджетное учреждение дополнительного образования "Районный Детский центр" муниципального района "Верхоянский район" Республики Саха (Якутия)</v>
          </cell>
          <cell r="D59" t="str">
            <v>Изучение динамики лесной растительности долины реки Яна после пожара</v>
          </cell>
          <cell r="E59" t="str">
            <v>Онлайн</v>
          </cell>
          <cell r="F59">
            <v>1</v>
          </cell>
          <cell r="G59" t="str">
            <v>Артемьева Мария Николаевна</v>
          </cell>
          <cell r="H59" t="str">
            <v>педагог дополнительного образования, методист</v>
          </cell>
          <cell r="I59" t="str">
            <v>Муниципальное бюджетное учреждение дополнительного образования "Районный Детский центр" муниципального района "Верхоянский район" Республики Саха (Якутия)</v>
          </cell>
        </row>
        <row r="60">
          <cell r="B60" t="str">
            <v>Потива Кирилл Святославович</v>
          </cell>
          <cell r="C60" t="str">
            <v>ГБОУ РС(Я) Якутская кадетская школа-интернат</v>
          </cell>
          <cell r="D60" t="str">
            <v>Исследование влияния условий хранения на рост плесени (на примере хлеба)</v>
          </cell>
          <cell r="E60" t="str">
            <v>Очно</v>
          </cell>
          <cell r="F60">
            <v>1</v>
          </cell>
          <cell r="G60" t="str">
            <v>Потива Евгения Святославовна</v>
          </cell>
          <cell r="H60" t="str">
            <v>Методист</v>
          </cell>
          <cell r="I60" t="str">
            <v>ГБОУ РС(Я) Якутская кадетская школа-интернат</v>
          </cell>
        </row>
        <row r="61">
          <cell r="B61" t="str">
            <v>Сверчкова Алёна Ильинична</v>
          </cell>
          <cell r="C61" t="str">
            <v>МОБУ ГИМНАЗИЯ "ЦЕНТР ГЛОБАЛЬНОГО ОБРАЗОВАНИЯ"</v>
          </cell>
          <cell r="D61" t="str">
            <v>Генеалогическое исследование семьи Седых в военные годы</v>
          </cell>
          <cell r="E61" t="str">
            <v>Очно</v>
          </cell>
          <cell r="F61">
            <v>1</v>
          </cell>
          <cell r="G61" t="str">
            <v>Сверчкова Анна Геннадьевна</v>
          </cell>
          <cell r="H61" t="str">
            <v>учитель русского языка и литературы</v>
          </cell>
          <cell r="I61" t="str">
            <v>МОБУ ГИМНАЗИЯ "ЦЕНТР ГЛОБАЛЬНОГО ОБРАЗОВАНИЯ"</v>
          </cell>
        </row>
        <row r="62">
          <cell r="B62" t="str">
            <v>Семенова Авелина Николаевна</v>
          </cell>
          <cell r="C62" t="str">
            <v>МОБУ "Саха гимназия"</v>
          </cell>
          <cell r="D62" t="str">
            <v>Династие семьи Брызгаловых</v>
          </cell>
          <cell r="F62">
            <v>1</v>
          </cell>
          <cell r="G62" t="str">
            <v>ордахова марианна васильевна</v>
          </cell>
          <cell r="H62" t="str">
            <v>учитель русского языка и литературы</v>
          </cell>
          <cell r="I62" t="str">
            <v>МОБУ "Саха гимназия"</v>
          </cell>
        </row>
        <row r="63">
          <cell r="B63" t="str">
            <v>Сергучева Алена Афанасьевна</v>
          </cell>
          <cell r="C63" t="str">
            <v>МБОУ Майинский лицей им.И.Г.Тимофеева</v>
          </cell>
          <cell r="D63" t="str">
            <v>Влияние внеклассных занятий на формирование образовательной траектории и выбора будущей профессии старшеклассника</v>
          </cell>
          <cell r="E63" t="str">
            <v>Онлайн</v>
          </cell>
          <cell r="F63">
            <v>1</v>
          </cell>
          <cell r="G63" t="str">
            <v>Гурьева Александра Арияновна</v>
          </cell>
          <cell r="H63" t="str">
            <v>учитель истории и обществознания</v>
          </cell>
          <cell r="I63" t="str">
            <v>МБОУ "Майинский лицей" им.И.Г.Тимофеева</v>
          </cell>
        </row>
        <row r="64">
          <cell r="B64" t="str">
            <v>Сивцев Иннокентий Сергеевич
Иванова Саргылана Павловна</v>
          </cell>
          <cell r="C64" t="str">
            <v>Муниципальное бюджетное общеобразовательное учреждение «Ойская средняя общеобразовательная школа им. А.В. Дмитриева с углубленным изучением отдельных предметов» МР «Хангаласский улус» Республики Саха (Якутия).</v>
          </cell>
          <cell r="D64" t="str">
            <v>Исследование патронов, найденных на местах боевых действий  Гражданской войны в Якутии</v>
          </cell>
          <cell r="E64" t="str">
            <v>Онлайн</v>
          </cell>
          <cell r="F64">
            <v>2</v>
          </cell>
          <cell r="G64" t="str">
            <v>Ноговицын Прокопий Романоаич</v>
          </cell>
          <cell r="H64" t="str">
            <v>Заместитель директора по научно-методической работе</v>
          </cell>
          <cell r="I64" t="str">
            <v>Муниципальное бюджетное общеобразовательное учреждение «Ойская средняя общеобразовательная школа им. А.В. Дмитриева с углубленным изучением отдельных предметов» МР «Хангаласский улус» Республики Саха (Якутия).</v>
          </cell>
        </row>
        <row r="65">
          <cell r="B65" t="str">
            <v>Сивцева Айталина Романовна</v>
          </cell>
          <cell r="C65" t="str">
            <v>ГАНОУ "Арктическая школа" РС(Я)</v>
          </cell>
          <cell r="D65" t="str">
            <v>Коновязи- сэргэ- как память о войне</v>
          </cell>
          <cell r="E65" t="str">
            <v>Очно</v>
          </cell>
          <cell r="F65">
            <v>1</v>
          </cell>
          <cell r="G65" t="str">
            <v>Сивцева Наталья Гаврильевна</v>
          </cell>
          <cell r="H65" t="str">
            <v>учитель начальных классов, родитель</v>
          </cell>
          <cell r="I65" t="str">
            <v>МБОУ Арылахская СОШ им. Т.М. Каженкина</v>
          </cell>
        </row>
        <row r="66">
          <cell r="B66" t="str">
            <v>Сивцева Сайаана Сергеевна
Габышева Айгылана Афанасьевна
Ширяева Анна Никитична</v>
          </cell>
          <cell r="C66" t="str">
            <v>МБОУ "НАМСКАЯ СОШ №2" МР "НАМСКИЙ УЛУС" РС(Я)</v>
          </cell>
          <cell r="D66" t="str">
            <v>КОМПЛЕКСНАЯ ЭКОЛОГО-ХИМИЧЕСКАЯ ОЦЕНКА ГАЗИРОВАННЫХ НАПИТКОВ: ОТ СОСТАВА И ВЛИЯНИЯ НА ЗДОРОВЬЕ ДО ПРОБЛЕМЫ УТИЛИЗАЦИИ УПАКОВКИ</v>
          </cell>
          <cell r="E66" t="str">
            <v>Очно</v>
          </cell>
          <cell r="F66">
            <v>3</v>
          </cell>
          <cell r="G66" t="str">
            <v>Сидорова Матрена Семеновна</v>
          </cell>
          <cell r="H66" t="str">
            <v>руководитель кружка, учитель химии</v>
          </cell>
          <cell r="I66" t="str">
            <v>МБОУ "Намская СОШ №2" МО "Намский улус" РС(Я)</v>
          </cell>
        </row>
        <row r="67">
          <cell r="B67" t="str">
            <v>Скрыбыкина Милена Валерьевна
Флегонтов Иван Прокопьевич</v>
          </cell>
          <cell r="C67" t="str">
            <v>МБОУ "Павловская СОШ имени В.Н.Оконешникова"</v>
          </cell>
          <cell r="D67" t="str">
            <v>Первый железоделательный завод на вечной мерзлоте</v>
          </cell>
          <cell r="F67">
            <v>2</v>
          </cell>
          <cell r="G67" t="str">
            <v>Нестерова Тамара Иннокентьевна Флегонтова Айталина Авксентьевна -</v>
          </cell>
          <cell r="H67" t="str">
            <v>Учитель ВУД и начальных классов, учитель ИЗО и черчения</v>
          </cell>
          <cell r="I67" t="str">
            <v>МБОУ "Павловская СОШ имени В.Н.Оконешникова"</v>
          </cell>
        </row>
        <row r="68">
          <cell r="B68" t="str">
            <v>Слепцов Артем Анатольевич
Соловьев Константин Денисович
Николаев Айдар Петрович</v>
          </cell>
          <cell r="C68" t="str">
            <v>Государственное автономное нетиповое образовательное учреждение "Арктическая школа" Республики Саха (Якутия)</v>
          </cell>
          <cell r="D68" t="str">
            <v>Создание краеведческого квеста по памятным местам города Якутска  «Никто не забыт, ничто не забыто»</v>
          </cell>
          <cell r="E68" t="str">
            <v>Очно</v>
          </cell>
          <cell r="F68">
            <v>3</v>
          </cell>
          <cell r="G68" t="str">
            <v>Лукин Геннадий Янославович</v>
          </cell>
          <cell r="H68" t="str">
            <v>Учитель истории</v>
          </cell>
          <cell r="I68" t="str">
            <v>Государственное автономное нетиповое образовательное учреждение "Арктическая школа" Республики Саха (Якутия)</v>
          </cell>
        </row>
        <row r="69">
          <cell r="B69" t="str">
            <v>Соловьева Сайнаара Юрьевна</v>
          </cell>
          <cell r="C69" t="str">
            <v>Муниципальное бюджетное общеобразовательное учреждение "Покровская средняя общеобразовательная школа №4 с углубленным изучением отдельных предметов"</v>
          </cell>
          <cell r="D69" t="str">
            <v>Награды в моей семье</v>
          </cell>
          <cell r="F69">
            <v>1</v>
          </cell>
          <cell r="G69" t="str">
            <v>Соловьева Александра Владимировна</v>
          </cell>
          <cell r="H69" t="str">
            <v>педагог-психолог</v>
          </cell>
          <cell r="I69" t="str">
            <v>Муниципальное бюджетное общеобразовательное учреждение "Покровская средняя общеобразовательная школа №4 с углубленным изучением отдельных предметов"</v>
          </cell>
        </row>
        <row r="70">
          <cell r="B70" t="str">
            <v>Софронова Екатерина Андреевна</v>
          </cell>
          <cell r="C70" t="str">
            <v>МБОУ СОШ с УИОП</v>
          </cell>
          <cell r="D70" t="str">
            <v>,,Сын Алдана на передовой,,:образ бойца в творчестве Алданский поэтов</v>
          </cell>
          <cell r="E70" t="str">
            <v>Очно</v>
          </cell>
          <cell r="F70">
            <v>1</v>
          </cell>
          <cell r="G70" t="str">
            <v>Дворникова Анастасия Владимировна</v>
          </cell>
          <cell r="H70" t="str">
            <v>Учитель</v>
          </cell>
          <cell r="I70" t="str">
            <v>МБОУ СОШ с УИОП</v>
          </cell>
        </row>
        <row r="71">
          <cell r="B71" t="str">
            <v>Степанов Эльдар Алексеевич</v>
          </cell>
          <cell r="C71" t="str">
            <v>Муниципальное бюджетное образовательное учреждение "Крест-Хальджайская средняя общеообразовательная школа имени Героя Советского союза Ф.М. Охлопкова" МР "Томпонский район"</v>
          </cell>
          <cell r="D71" t="str">
            <v>Мониторинг и учет численности птиц нижнего течения реки Алдан</v>
          </cell>
          <cell r="F71">
            <v>1</v>
          </cell>
          <cell r="G71" t="str">
            <v>Сыромятникова Алена Николаевна</v>
          </cell>
          <cell r="H71" t="str">
            <v>учитель биологии</v>
          </cell>
          <cell r="I71" t="str">
            <v>Муниципальное бюджетное образовательное учреждение "Крест-Хальджайская средняя общеообразовательная школа имени Героя Советского союза Ф.М. Охлопкова" МР "Томпонский район"</v>
          </cell>
        </row>
        <row r="72">
          <cell r="B72" t="str">
            <v>Степанова Айыына Айаловна</v>
          </cell>
          <cell r="C72" t="str">
            <v>МБОУ Майинский лицей им.И.Г.Тимофеева</v>
          </cell>
          <cell r="D72" t="str">
            <v>Тайна,зашифрованная в имени.Исследование значений имен учеников 9-1 класса и их родителей</v>
          </cell>
          <cell r="F72">
            <v>1</v>
          </cell>
          <cell r="G72" t="str">
            <v>Тарасова Евдокия Ильинична</v>
          </cell>
          <cell r="H72" t="str">
            <v>учитель русского языка и литературы</v>
          </cell>
          <cell r="I72" t="str">
            <v>МБОУ Майинский лицей им.И.Г.Тимофеева</v>
          </cell>
        </row>
        <row r="73">
          <cell r="B73" t="str">
            <v>Строев Денис Александрович</v>
          </cell>
          <cell r="C73" t="str">
            <v>МБОУ "Тит-Аринская СОШ им. Г.В.Ксенофонтова"</v>
          </cell>
          <cell r="D73" t="str">
            <v>Заготовка льда как традиционное занятие народов Севера</v>
          </cell>
          <cell r="E73" t="str">
            <v>Онлайн</v>
          </cell>
          <cell r="F73">
            <v>1</v>
          </cell>
          <cell r="G73" t="str">
            <v>Строева Ольга Кузьминична</v>
          </cell>
          <cell r="H73" t="str">
            <v>учитель биологии и географии</v>
          </cell>
          <cell r="I73" t="str">
            <v>МБОУ "Тит-Аринская СОШ" им. Г.В.Ксенофонтова</v>
          </cell>
        </row>
        <row r="74">
          <cell r="B74" t="str">
            <v>Сяо Живэнь</v>
          </cell>
          <cell r="C74" t="str">
            <v>Экспериментальная средняя школа уезда Чжаочжоу, город Дацин, провинция Хэйлунцзян</v>
          </cell>
          <cell r="D74" t="str">
            <v>СИБИРЬ И КИТАЙ: ВЗАИМНОЕ ПРОЦВЕТАНИЕ  (НА ОСНОВЕ ОБРАЗОВАТЕЛЬНОГО И КУЛЬТУРНОГО ОБМЕНА)</v>
          </cell>
          <cell r="E74" t="str">
            <v>Очно</v>
          </cell>
          <cell r="F74">
            <v>1</v>
          </cell>
          <cell r="G74" t="str">
            <v>Чжао Цзянань Петровна</v>
          </cell>
          <cell r="H74" t="str">
            <v>учитель русского языка</v>
          </cell>
          <cell r="I74" t="str">
            <v>Экспериментальная средняя школа уезда Чжаочжоу, город Дацин, провинция Хэйлунцзян</v>
          </cell>
        </row>
        <row r="75">
          <cell r="B75" t="str">
            <v>Тарабукина Алина Викторовна</v>
          </cell>
          <cell r="C75" t="str">
            <v>Муниципальное бюджетное образовательное учреждение "Крест-Хальджайская средняя общеообразовательная школа имени Героя Советского союза Ф.М. Охлопкова" МР "Томпонский район"</v>
          </cell>
          <cell r="D75" t="str">
            <v>Эпифитные лишайники окрестности  с. Крест-Хальджай Томпонского района</v>
          </cell>
          <cell r="F75">
            <v>1</v>
          </cell>
          <cell r="G75" t="str">
            <v>Сыромятникова Алена Николаевна</v>
          </cell>
          <cell r="H75" t="str">
            <v>учитель биологии</v>
          </cell>
          <cell r="I75" t="str">
            <v>Муниципальное бюджетное образовательное учреждение "Крест-Хальджайская средняя общеообразовательная школа имени Героя Советского союза Ф.М. Охлопкова" МР "Томпонский район"</v>
          </cell>
        </row>
        <row r="76">
          <cell r="B76" t="str">
            <v>Тарасенко Валерия Семеновна
Санникова Елизавета Олеговна</v>
          </cell>
          <cell r="C76" t="str">
            <v>ГАНОУ Арктическая школа</v>
          </cell>
          <cell r="D76" t="str">
            <v>Альтернативные источники энергии</v>
          </cell>
          <cell r="E76" t="str">
            <v>Очно</v>
          </cell>
          <cell r="F76">
            <v>2</v>
          </cell>
          <cell r="G76" t="str">
            <v>Захаров Родион Никитич</v>
          </cell>
          <cell r="H76" t="str">
            <v>Учитель физики</v>
          </cell>
          <cell r="I76" t="str">
            <v>ГАНОУ арктическая школа</v>
          </cell>
        </row>
        <row r="77">
          <cell r="B77" t="str">
            <v>Федоров Богдан -Байдам</v>
          </cell>
          <cell r="C77" t="str">
            <v>МОБУ Городская классическая гимназия №8</v>
          </cell>
          <cell r="D77" t="str">
            <v>Создание интерактивного портрета с голосовым ассистентом для школьных кабинетов с применением технологии литофании и 3D-печати (на примере портрета А.С. Пушкина)</v>
          </cell>
          <cell r="F77">
            <v>1</v>
          </cell>
          <cell r="G77" t="str">
            <v>Обутов Сандал Прокопьевич</v>
          </cell>
          <cell r="H77" t="str">
            <v>руководитель кружка по 3D моделированию</v>
          </cell>
          <cell r="I77" t="str">
            <v>Центр цифрового образования детей «IT-Куб.Якутск»</v>
          </cell>
        </row>
        <row r="78">
          <cell r="B78" t="str">
            <v>Федоров Богдан-Байдам Викторович</v>
          </cell>
          <cell r="C78" t="str">
            <v>МОБУ Городская классическая гимназия №8</v>
          </cell>
          <cell r="D78" t="str">
            <v>Создание интерактивного портрета с голосовым ассистентом для школьных кабинетов с применением технологии литофании и 3D-печати (на примере портрета А.С. Пушк</v>
          </cell>
          <cell r="E78" t="str">
            <v>Очно</v>
          </cell>
          <cell r="F78">
            <v>1</v>
          </cell>
          <cell r="G78" t="str">
            <v>Обутов Сандал Прокопьевич</v>
          </cell>
          <cell r="H78" t="str">
            <v>Старший педагог 3dмоделирования</v>
          </cell>
          <cell r="I78" t="str">
            <v>It-cub г. Якутск</v>
          </cell>
        </row>
        <row r="79">
          <cell r="B79" t="str">
            <v>Федоров Кирилл Александрович</v>
          </cell>
          <cell r="C79" t="str">
            <v>ГАНОУ "Арктическая школа" РС(Я)</v>
          </cell>
          <cell r="D79" t="str">
            <v>Внедрение GIS и электронного дневника в систему управления геологоразведочными работами на месторождениях золота</v>
          </cell>
          <cell r="E79" t="str">
            <v>Очно</v>
          </cell>
          <cell r="F79">
            <v>1</v>
          </cell>
          <cell r="G79" t="str">
            <v>Сыромятников Пётр Кузьмич</v>
          </cell>
          <cell r="H79" t="str">
            <v>учитель информатики</v>
          </cell>
          <cell r="I79" t="str">
            <v>ГАНОУ "Арктическая школа" РС(Я)</v>
          </cell>
        </row>
        <row r="80">
          <cell r="B80" t="str">
            <v>Федорова Наана Семеновна</v>
          </cell>
          <cell r="C80" t="str">
            <v>Государственное автономное нетиповое образовательное учреждение "Арктическая школа" Республики Саха (Якутия)</v>
          </cell>
          <cell r="D80" t="str">
            <v>Сопоставительный анализ туристического потенциала по загадочным местам Якутии и Китая</v>
          </cell>
          <cell r="E80" t="str">
            <v>Очно</v>
          </cell>
          <cell r="F80">
            <v>1</v>
          </cell>
          <cell r="G80" t="str">
            <v>Семенова Светлана Петровна</v>
          </cell>
          <cell r="H80" t="str">
            <v>Учитель китайского языка</v>
          </cell>
          <cell r="I80" t="str">
            <v>Государственное автономное нетиповое образовательное учреждение "Арктическая школа" Республики Саха (Якутия)</v>
          </cell>
        </row>
        <row r="81">
          <cell r="B81" t="str">
            <v>Федорова Олимпия Степановна</v>
          </cell>
          <cell r="C81" t="str">
            <v>МБОУ "Павловская СОШ имени В.Н.Оконешникова"</v>
          </cell>
          <cell r="D81" t="str">
            <v>Нейминг: искусство называть сладости</v>
          </cell>
          <cell r="F81">
            <v>1</v>
          </cell>
          <cell r="G81" t="str">
            <v>Николаева Наталья Васильевна Нестерова Тамара Иннокентьевна -</v>
          </cell>
          <cell r="H81" t="str">
            <v>Учитель русского языка и литературы, учитель ВУД и начальных классов</v>
          </cell>
          <cell r="I81" t="str">
            <v>МБОУ "Павловская СОШ имени В.Н.Оконешникова"</v>
          </cell>
        </row>
        <row r="82">
          <cell r="B82" t="str">
            <v>Федотова Диана Сергеевна</v>
          </cell>
          <cell r="C82" t="str">
            <v>Муниципальное автономное общеобразовательное учреждение "Средняя общеобразовательная школа №12 с углубленным изучением английского языка" муниципального района "Мирнинский район" Республики Саха (Якутия)</v>
          </cell>
          <cell r="D82" t="str">
            <v>Особенности перевода стихотворений для детей с якутского языка на английский язык</v>
          </cell>
          <cell r="E82" t="str">
            <v>Онлайн</v>
          </cell>
          <cell r="F82">
            <v>1</v>
          </cell>
          <cell r="G82" t="str">
            <v>Семенова Анна Артемовна</v>
          </cell>
          <cell r="H82" t="str">
            <v>учитель английского языка</v>
          </cell>
          <cell r="I82" t="str">
            <v>Муниципальное автономное общеобразовательное учреждение "Средняя общеобразовательная школа №12 с углубленным изучением английского языка" муниципального района "Мирнинский район" Республики Саха (Якутия)</v>
          </cell>
        </row>
        <row r="83">
          <cell r="B83" t="str">
            <v>Харлампьев Александр Андреевич</v>
          </cell>
          <cell r="C83" t="str">
            <v>МБОУ "Покровская СОШ№4 с УИОП" МР "Хангаласский улус" РС(Я)</v>
          </cell>
          <cell r="D83" t="str">
            <v>Анализ экономических проблем обращения с твердыми коммунальными отходами в региональных условиях крайнего Севера</v>
          </cell>
          <cell r="E83" t="str">
            <v>Очно</v>
          </cell>
          <cell r="F83">
            <v>1</v>
          </cell>
          <cell r="G83" t="str">
            <v>Черняк Раиса Сергеевна</v>
          </cell>
          <cell r="H83" t="str">
            <v>учитель русского языка и литературы</v>
          </cell>
          <cell r="I83" t="str">
            <v>Муниципальное бюджетное общеобразовательное учреждение "Покровская средняя общеобразовательная школа №4 с УИОП" МР "Хангаласский улус" РС(Я)</v>
          </cell>
        </row>
        <row r="84">
          <cell r="B84" t="str">
            <v>Харлампьев Гаврил Гаврильевич
Колосова Елизавета Андреевна
Сотников Эльтэрис Светозар уола</v>
          </cell>
          <cell r="C84" t="str">
            <v>МОБУ СОШ №5 имени Н.О. Кривошапкина</v>
          </cell>
          <cell r="D84" t="str">
            <v>мультфильм "Встреча"</v>
          </cell>
          <cell r="E84" t="str">
            <v>Очно</v>
          </cell>
          <cell r="F84">
            <v>3</v>
          </cell>
          <cell r="G84" t="str">
            <v>Артемьева Лариса Дмитриевна</v>
          </cell>
          <cell r="H84" t="str">
            <v>педагог дополнительного образования</v>
          </cell>
          <cell r="I84" t="str">
            <v>МОБУ СОШ №5 имени Н.О. Кривошапкина</v>
          </cell>
        </row>
        <row r="85">
          <cell r="B85" t="str">
            <v>Хон Диана Андреевна</v>
          </cell>
          <cell r="C85" t="str">
            <v>ГАНОУ "Арктическая Школа"</v>
          </cell>
          <cell r="D85" t="str">
            <v>Древние стоянки людей в Якутии</v>
          </cell>
          <cell r="E85" t="str">
            <v>Очно</v>
          </cell>
          <cell r="F85">
            <v>1</v>
          </cell>
          <cell r="G85" t="str">
            <v>Драган Марина Михайловна</v>
          </cell>
          <cell r="H85" t="str">
            <v>Учитель географии</v>
          </cell>
          <cell r="I85" t="str">
            <v>ГАНОУ "Арктическая Школа"</v>
          </cell>
        </row>
        <row r="86">
          <cell r="B86" t="str">
            <v>Цыпандина Сандаара Сергеевна</v>
          </cell>
          <cell r="C86" t="str">
            <v>МОБУ ГИМНАЗИЯ "ЦЕНТР ГЛОБАЛЬНОГО ОБРАЗОВАНИЯ"</v>
          </cell>
          <cell r="D86" t="str">
            <v>Создание литературного путеводителя по улицам Якутска</v>
          </cell>
          <cell r="E86" t="str">
            <v>Очно</v>
          </cell>
          <cell r="F86">
            <v>1</v>
          </cell>
          <cell r="G86" t="str">
            <v>СВЕРЧКОВА АННА ГЕННАДЬЕВНА</v>
          </cell>
          <cell r="H86" t="str">
            <v>учитель русского языка и литературы</v>
          </cell>
          <cell r="I86" t="str">
            <v>МОБУ ГИМНАЗИЯ "ЦЕНТР ГЛОБАЛЬНОГО ОБРАЗОВАНИЯ"</v>
          </cell>
        </row>
        <row r="87">
          <cell r="B87" t="str">
            <v>Чан Виктория Алексеевна</v>
          </cell>
          <cell r="C87" t="str">
            <v>МОБУ ГИМНАЗИЯ "ЦЕНТР ГЛОБАЛЬНОГО ОБРАЗОВАНИЯ"</v>
          </cell>
          <cell r="D87" t="str">
            <v>«Создание коллекции самоцветов по сказам П.П.Бажова»</v>
          </cell>
          <cell r="E87" t="str">
            <v>Очно</v>
          </cell>
          <cell r="F87">
            <v>1</v>
          </cell>
          <cell r="G87" t="str">
            <v>СВЕРЧКОВА АННА ГЕННАДЬЕВНА</v>
          </cell>
          <cell r="H87" t="str">
            <v>учитель русского языка и литературы</v>
          </cell>
          <cell r="I87" t="str">
            <v>МОБУ ГИМНАЗИЯ "ЦЕНТР ГЛОБАЛЬНОГО ОБРАЗОВАНИЯ"</v>
          </cell>
        </row>
        <row r="88">
          <cell r="B88" t="str">
            <v>Чаруха Андрей Андреевич</v>
          </cell>
          <cell r="C88" t="str">
            <v>МБОУ "Покровская СОШ№4 с УИОП" МР "Хангаласский улус" РС(Я)</v>
          </cell>
          <cell r="D88" t="str">
            <v>Перспективы и экономическая эффективность внедрения малых атомных электростанций в районах Крайнего Севера</v>
          </cell>
          <cell r="E88" t="str">
            <v>Очно</v>
          </cell>
          <cell r="F88">
            <v>1</v>
          </cell>
          <cell r="G88" t="str">
            <v>Черняк Раиса Сергеевна</v>
          </cell>
          <cell r="H88" t="str">
            <v>учитель русского языка и литературы</v>
          </cell>
          <cell r="I88" t="str">
            <v>Муниципальное бюджетное общеобразовательное учреждение "Покровская средняя общеобразовательная школа №4 с УИОП" МР "Хангаласский улус" РС(Я)</v>
          </cell>
        </row>
        <row r="89">
          <cell r="B89" t="str">
            <v>Чикачева Злата Витальевна</v>
          </cell>
          <cell r="C89" t="str">
            <v>МОБУ СОШ №5 имени Н.О. Кривошапкина</v>
          </cell>
          <cell r="D89" t="str">
            <v>Северные мотивы в современной одежде</v>
          </cell>
          <cell r="E89" t="str">
            <v>Очно</v>
          </cell>
          <cell r="F89">
            <v>1</v>
          </cell>
          <cell r="G89" t="str">
            <v>Артемьева Лариса Дмитриевна</v>
          </cell>
          <cell r="H89" t="str">
            <v>педагог дополнительного образования</v>
          </cell>
          <cell r="I89" t="str">
            <v>МОБУ СОШ №5 имени Н.О. Кривошапкина</v>
          </cell>
        </row>
        <row r="90">
          <cell r="B90" t="str">
            <v>Шадрина Саргылана Саргылановна</v>
          </cell>
          <cell r="C90" t="str">
            <v>МБОУ Ойская СОШ им.А.В.Дмитриева с УИОП</v>
          </cell>
          <cell r="D90" t="str">
            <v>Почему стоит читать «Грозовой Перевал?»</v>
          </cell>
          <cell r="E90" t="str">
            <v>Очно</v>
          </cell>
          <cell r="F90">
            <v>1</v>
          </cell>
          <cell r="G90" t="str">
            <v>Григорьева Айна Дмитриевна</v>
          </cell>
          <cell r="H90" t="str">
            <v>учитель</v>
          </cell>
          <cell r="I90" t="str">
            <v>МБОУ Ойская СОШ им.А.В.Дмитриева с УИОП</v>
          </cell>
        </row>
        <row r="91">
          <cell r="B91" t="str">
            <v>Шараборин иван Георгиевич</v>
          </cell>
          <cell r="C91" t="str">
            <v>МОБУ СОШ 5 им Н О Кривошапкина</v>
          </cell>
          <cell r="D91" t="str">
            <v>Меценатство в Российской империи: региональный аспект на примере деятельности Н. О. Кривошапкина</v>
          </cell>
          <cell r="E91" t="str">
            <v>Очно</v>
          </cell>
          <cell r="F91">
            <v>1</v>
          </cell>
          <cell r="G91" t="str">
            <v>Никонова Елена Николаевна</v>
          </cell>
          <cell r="H91" t="str">
            <v>учитель истории</v>
          </cell>
          <cell r="I91" t="str">
            <v>МОБУ СОШ 5 им Н О Кривошапкина</v>
          </cell>
        </row>
        <row r="92">
          <cell r="B92" t="str">
            <v>Шепелева Амалия Александровна</v>
          </cell>
          <cell r="C92" t="str">
            <v>МОБУ Городская классическая гимназия ?8</v>
          </cell>
          <cell r="D92" t="str">
            <v>Якутские тюркизмы в русской печати</v>
          </cell>
          <cell r="E92" t="str">
            <v>Очно</v>
          </cell>
          <cell r="F92">
            <v>1</v>
          </cell>
          <cell r="G92" t="str">
            <v>Алихонова Виктория Валерьевна</v>
          </cell>
          <cell r="H92" t="str">
            <v>Классный руководитель</v>
          </cell>
          <cell r="I92" t="str">
            <v>МОБУ Городская классическая гимназия ?8</v>
          </cell>
        </row>
        <row r="93">
          <cell r="B93" t="str">
            <v>Шефер Артем Андреевич</v>
          </cell>
          <cell r="C93" t="str">
            <v>МБОУ Покровская СОШ №3 ОЦ с УИОП</v>
          </cell>
          <cell r="D93" t="str">
            <v>Геометрия на клетчатой бумаге:  поиск оптимальных стратегий вычисления площади</v>
          </cell>
          <cell r="E93" t="str">
            <v>Очно</v>
          </cell>
          <cell r="F93">
            <v>1</v>
          </cell>
          <cell r="G93" t="str">
            <v>Слепцова Рози Семеновна</v>
          </cell>
          <cell r="H93" t="str">
            <v>учитель</v>
          </cell>
          <cell r="I93" t="str">
            <v>МБОУ Покровская СОШ №3 ОЦ с УИОП</v>
          </cell>
        </row>
        <row r="94">
          <cell r="B94" t="str">
            <v>Шиманович Николай Андреевич</v>
          </cell>
          <cell r="C94" t="str">
            <v>ГБОУ " Якутская кадетская школа-интернат"</v>
          </cell>
          <cell r="D94" t="str">
            <v>Секретное оружие русских танков: как автомат заряжания изменил правила игры в холодной войне</v>
          </cell>
          <cell r="E94" t="str">
            <v>Очно</v>
          </cell>
          <cell r="F94">
            <v>1</v>
          </cell>
          <cell r="G94" t="str">
            <v>Сидорова Саргылана Ксенофонтовна</v>
          </cell>
          <cell r="H94" t="str">
            <v>Учитель истории</v>
          </cell>
          <cell r="I94" t="str">
            <v>ГБОУ " Якутская кадетская школа-интернат"</v>
          </cell>
        </row>
        <row r="95">
          <cell r="B95" t="str">
            <v>Шишигин Дамир Русланович</v>
          </cell>
          <cell r="C95" t="str">
            <v>ГАНОУ "Арктическая школа"</v>
          </cell>
          <cell r="D95" t="str">
            <v>Проблема читерства и как с ней бороться</v>
          </cell>
          <cell r="F95">
            <v>1</v>
          </cell>
          <cell r="G95" t="str">
            <v>Сыромятников Пётр Кузьмич</v>
          </cell>
          <cell r="H95" t="str">
            <v>Учитель информатики</v>
          </cell>
          <cell r="I95" t="str">
            <v>ГАНОУ "Арктическая школа"</v>
          </cell>
        </row>
        <row r="96">
          <cell r="B96" t="str">
            <v>Юдин Егор Александрович</v>
          </cell>
          <cell r="C96" t="str">
            <v>МБОУ "Покровская СОШ №  3 - ОЦ с УИОП"</v>
          </cell>
          <cell r="D96" t="str">
            <v>Английские надписи на школьных принадлежностях  как средство визуализации при изучении лексики и грамматики</v>
          </cell>
          <cell r="E96" t="str">
            <v>Очно</v>
          </cell>
          <cell r="F96">
            <v>1</v>
          </cell>
          <cell r="G96" t="str">
            <v>Епифанова Алла Анатольевна</v>
          </cell>
          <cell r="H96" t="str">
            <v>Учитель английского языка</v>
          </cell>
          <cell r="I96" t="str">
            <v>МБОУ "Покровская СОШ № 3 - ОЦ с УИОП"</v>
          </cell>
        </row>
        <row r="97">
          <cell r="B97" t="str">
            <v>Яковлев Эрчим Алексеевич</v>
          </cell>
          <cell r="C97" t="str">
            <v>МБОУ Ойская СОШ им.А.В.Дмитриева с УИОП</v>
          </cell>
          <cell r="D97" t="str">
            <v>А.И.Захаров - жизнь во благо народа</v>
          </cell>
          <cell r="E97" t="str">
            <v>Очно</v>
          </cell>
          <cell r="F97">
            <v>1</v>
          </cell>
          <cell r="G97" t="str">
            <v>Григорьева Айна Дмитриевна</v>
          </cell>
          <cell r="H97" t="str">
            <v>учитель</v>
          </cell>
          <cell r="I97" t="str">
            <v>МБОУ Ойская СОШ им.А.В.Дмитриева с УИОП</v>
          </cell>
        </row>
        <row r="98">
          <cell r="B98" t="str">
            <v>Харитонова Валерия Васильевна</v>
          </cell>
          <cell r="C98" t="str">
            <v>Средняя школа 20 имени героя советского Союза ФК Попова</v>
          </cell>
          <cell r="D98" t="str">
            <v>Дипфейки на базе ии</v>
          </cell>
          <cell r="E98" t="str">
            <v>Очно</v>
          </cell>
          <cell r="F98">
            <v>1</v>
          </cell>
          <cell r="G98" t="str">
            <v>Игнатьевич Василий Васильевич</v>
          </cell>
          <cell r="H98" t="str">
            <v>Родитель</v>
          </cell>
          <cell r="I98" t="str">
            <v>Родитель</v>
          </cell>
        </row>
        <row r="99">
          <cell r="B99" t="str">
            <v>Иванова Дайаана Вадимовна</v>
          </cell>
          <cell r="D99" t="str">
            <v>Память о экспедиции: медико - санитарное исследование Вилюйского округа и его значение для здравоохранения Якутии</v>
          </cell>
          <cell r="F99">
            <v>1</v>
          </cell>
        </row>
        <row r="100">
          <cell r="B100" t="str">
            <v>Сыромятникова Валерия</v>
          </cell>
          <cell r="D100" t="str">
            <v>Грантовая политика, как ключевой фактор социально - экономического развития Горного улуса</v>
          </cell>
          <cell r="F100">
            <v>1</v>
          </cell>
        </row>
        <row r="101">
          <cell r="B101" t="str">
            <v>Федотов Эрхаан Георгиевич</v>
          </cell>
          <cell r="C101" t="str">
            <v>ГАНОУ Арктическая школа</v>
          </cell>
          <cell r="D101" t="str">
            <v>Способы нахождения кратчайших путей</v>
          </cell>
          <cell r="E101" t="str">
            <v>Очно</v>
          </cell>
          <cell r="F101">
            <v>1</v>
          </cell>
          <cell r="G101" t="str">
            <v>Чечебутова Саргылана Дмитриевна</v>
          </cell>
          <cell r="H101" t="str">
            <v>Учитель математики</v>
          </cell>
          <cell r="I101" t="str">
            <v>ГАНОУ Арктическая школа</v>
          </cell>
        </row>
        <row r="102">
          <cell r="B102" t="str">
            <v>Ноговицын Уйгун Петрович</v>
          </cell>
          <cell r="C102" t="str">
            <v>ГАНОУ ''Арктическая школа'' РС(Я)</v>
          </cell>
          <cell r="D102" t="str">
            <v>Традиционные спортивные игры Якутии</v>
          </cell>
          <cell r="E102" t="str">
            <v>Очно</v>
          </cell>
          <cell r="F102">
            <v>1</v>
          </cell>
          <cell r="G102" t="str">
            <v>Макаров Константин Прокопьевич</v>
          </cell>
          <cell r="H102" t="str">
            <v>учитель английского языка</v>
          </cell>
          <cell r="I102" t="str">
            <v>ГАНОУ ''Арктическая школа'' РС(Я)</v>
          </cell>
        </row>
        <row r="103">
          <cell r="B103" t="str">
            <v>Заровняева Ева Евгеньевна</v>
          </cell>
          <cell r="C103" t="str">
            <v>ГАНОУ ''Арктическая школа'' РС(Я)</v>
          </cell>
          <cell r="D103" t="str">
            <v>Одежда как кодекс: сопоставительный анализ традиционных костюмов Якутии и Китая</v>
          </cell>
          <cell r="E103" t="str">
            <v>Очно</v>
          </cell>
          <cell r="F103">
            <v>1</v>
          </cell>
          <cell r="G103" t="str">
            <v>Семенова Светлана Петровна</v>
          </cell>
          <cell r="H103" t="str">
            <v>учитель китайского языка</v>
          </cell>
          <cell r="I103" t="str">
            <v>ГАНОУ ''Арктическая школа'' РС(Я)</v>
          </cell>
        </row>
        <row r="104">
          <cell r="B104" t="str">
            <v>Местников Василий Васильевич</v>
          </cell>
          <cell r="C104" t="str">
            <v>ГАНОУ ''Арктическая школа'' РС(Я)</v>
          </cell>
          <cell r="D104" t="str">
            <v>Создание интерактивной карты военного пути моего дедушки: Местникова Петра Иннокентьевича</v>
          </cell>
          <cell r="E104" t="str">
            <v>Очно</v>
          </cell>
          <cell r="F104">
            <v>1</v>
          </cell>
          <cell r="G104" t="str">
            <v>Макаров Константин Прокопьевич</v>
          </cell>
          <cell r="H104" t="str">
            <v>учитель английского языка</v>
          </cell>
          <cell r="I104" t="str">
            <v>ГАНОУ ''Арктическая школа'' РС(Я)</v>
          </cell>
        </row>
        <row r="105">
          <cell r="B105" t="str">
            <v>Полятинский Игорь Михайлович</v>
          </cell>
          <cell r="C105" t="str">
            <v>ГАНОУ ''Арктическая школа'' РС(Я)</v>
          </cell>
          <cell r="D105" t="str">
            <v>Разработка бота с якутскими загадками, проектно-исследовательская работа</v>
          </cell>
          <cell r="E105" t="str">
            <v>Очно</v>
          </cell>
          <cell r="F105">
            <v>1</v>
          </cell>
          <cell r="G105" t="str">
            <v>Макаров Константин Прокопьевич</v>
          </cell>
          <cell r="H105" t="str">
            <v>учитель английского языка</v>
          </cell>
          <cell r="I105" t="str">
            <v>ГАНОУ ''Арктическая школа'' РС(Я)</v>
          </cell>
        </row>
        <row r="106">
          <cell r="B106" t="str">
            <v>Слепцова Диана Константиновна
Уваровская Александра Маевна</v>
          </cell>
          <cell r="C106" t="str">
            <v>ГАНОУ ''Арктическая школа'' РС(Я)</v>
          </cell>
          <cell r="D106" t="str">
            <v>Способы оформления заголовков детских журналов на примере республиканского журнала «Юность Севера»</v>
          </cell>
          <cell r="E106" t="str">
            <v>Очно</v>
          </cell>
          <cell r="F106">
            <v>2</v>
          </cell>
          <cell r="G106" t="str">
            <v>Макаров Константин Прокопьевич</v>
          </cell>
          <cell r="H106" t="str">
            <v>учитель английского языка</v>
          </cell>
          <cell r="I106" t="str">
            <v>ГАНОУ ''Арктическая школа'' РС(Я)</v>
          </cell>
        </row>
        <row r="107">
          <cell r="B107" t="str">
            <v>Федорова Нарыйаана Юрьевна</v>
          </cell>
          <cell r="C107" t="str">
            <v>ГАНОУ ''Арктическая школа'' РС(Я)</v>
          </cell>
          <cell r="D107" t="str">
            <v>Родословная Болугурских Аржаковых, история и расписанная родословная</v>
          </cell>
          <cell r="E107" t="str">
            <v>Очно</v>
          </cell>
          <cell r="F107">
            <v>1</v>
          </cell>
          <cell r="G107" t="str">
            <v>Макаров Константин Прокопьевич</v>
          </cell>
          <cell r="H107" t="str">
            <v>учитель английского языка</v>
          </cell>
          <cell r="I107" t="str">
            <v>ГАНОУ ''Арктическая школа'' РС(Я)</v>
          </cell>
        </row>
        <row r="108">
          <cell r="B108" t="str">
            <v>Васильев Вадим Артемович</v>
          </cell>
          <cell r="C108" t="str">
            <v>ГАНОУ ''Арктическая школа'' РС(Я)</v>
          </cell>
          <cell r="D108" t="str">
            <v>Стихийные бедствия Якутии</v>
          </cell>
          <cell r="E108" t="str">
            <v>Очно</v>
          </cell>
          <cell r="F108">
            <v>1</v>
          </cell>
          <cell r="G108" t="str">
            <v>Макаров Константин Прокопьевич</v>
          </cell>
          <cell r="H108" t="str">
            <v>учитель английского языка</v>
          </cell>
          <cell r="I108" t="str">
            <v>ГАНОУ ''Арктическая школа'' РС(Я)</v>
          </cell>
        </row>
        <row r="109">
          <cell r="B109" t="str">
            <v>Егорова Светлана Геннадиевна</v>
          </cell>
          <cell r="C109" t="str">
            <v>ГАНОУ ''Арктическая школа'' РС(Я)</v>
          </cell>
          <cell r="D109" t="str">
            <v>Дизайн-код якутских брендов одежды</v>
          </cell>
          <cell r="E109" t="str">
            <v>Очно</v>
          </cell>
          <cell r="F109">
            <v>1</v>
          </cell>
          <cell r="G109" t="str">
            <v>Макаров Константин Прокопьевич</v>
          </cell>
          <cell r="H109" t="str">
            <v>учитель английского языка</v>
          </cell>
          <cell r="I109" t="str">
            <v>ГАНОУ ''Арктическая школа'' РС(Я)</v>
          </cell>
        </row>
        <row r="110">
          <cell r="B110" t="str">
            <v>Николаева Снежанна Даниловна
Новиков Юрий Константинович</v>
          </cell>
          <cell r="C110" t="str">
            <v>ГАНОУ ''Арктическая школа'' РС(Я)</v>
          </cell>
          <cell r="D110" t="str">
            <v>Музыкальный плейлист как дополнительный способ изучения иностранного языка</v>
          </cell>
          <cell r="E110" t="str">
            <v>Очно</v>
          </cell>
          <cell r="F110">
            <v>2</v>
          </cell>
          <cell r="G110" t="str">
            <v>Макаров Константин Прокопьевич</v>
          </cell>
          <cell r="H110" t="str">
            <v>учитель английского языка</v>
          </cell>
          <cell r="I110" t="str">
            <v>ГАНОУ ''Арктическая школа'' РС(Я)</v>
          </cell>
        </row>
      </sheetData>
      <sheetData sheetId="3">
        <row r="1">
          <cell r="A1" t="str">
            <v/>
          </cell>
        </row>
      </sheetData>
      <sheetData sheetId="4">
        <row r="1">
          <cell r="A1" t="str">
            <v/>
          </cell>
        </row>
      </sheetData>
      <sheetData sheetId="5">
        <row r="1">
          <cell r="A1" t="str">
            <v/>
          </cell>
        </row>
      </sheetData>
      <sheetData sheetId="6">
        <row r="1">
          <cell r="A1" t="str">
            <v/>
          </cell>
        </row>
      </sheetData>
      <sheetData sheetId="7">
        <row r="1">
          <cell r="A1" t="str">
            <v>#N/A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ТОГОВЫЙ"/>
      <sheetName val="Автосписок"/>
      <sheetName val="Список"/>
      <sheetName val="1"/>
      <sheetName val="2"/>
      <sheetName val="3"/>
      <sheetName val="4"/>
      <sheetName val="5"/>
    </sheetNames>
    <sheetDataSet>
      <sheetData sheetId="0" refreshError="1"/>
      <sheetData sheetId="1" refreshError="1"/>
      <sheetData sheetId="2">
        <row r="1">
          <cell r="B1" t="str">
            <v>Авелев Алексей Александрович,</v>
          </cell>
          <cell r="C1" t="str">
            <v>ГАНОУ "Арктическая школа"</v>
          </cell>
          <cell r="D1" t="str">
            <v>Мониторинг незаконной добычи ОПИ на территории Республики Саха (Якутия)</v>
          </cell>
          <cell r="E1" t="str">
            <v>Очно</v>
          </cell>
          <cell r="F1">
            <v>1</v>
          </cell>
          <cell r="G1" t="str">
            <v>Драган Марина Михайловна</v>
          </cell>
          <cell r="H1" t="str">
            <v>Учитель географии</v>
          </cell>
          <cell r="I1" t="str">
            <v>ГАНОУ "Арктическая школа"</v>
          </cell>
        </row>
        <row r="2">
          <cell r="B2" t="str">
            <v>Акимова Милена Владиславовна</v>
          </cell>
          <cell r="C2" t="str">
            <v>ГАНОУ Арктическая школа</v>
          </cell>
          <cell r="D2" t="str">
            <v>Значение/Символика животных в сновидениях героев русской литературы</v>
          </cell>
          <cell r="E2" t="str">
            <v>Очно</v>
          </cell>
          <cell r="F2">
            <v>1</v>
          </cell>
          <cell r="G2" t="str">
            <v>Моисеева Нина Михайловна</v>
          </cell>
          <cell r="H2" t="str">
            <v>учитель русского и литературы</v>
          </cell>
          <cell r="I2" t="str">
            <v>ГАНОУ Арктичсекая школа</v>
          </cell>
        </row>
        <row r="3">
          <cell r="B3" t="str">
            <v>Аксенов Виталий Евгеньевич</v>
          </cell>
          <cell r="C3" t="str">
            <v>Муниципальное бюджетное учреждение дополнительного образования центр бополнительного образования детей</v>
          </cell>
          <cell r="D3" t="str">
            <v>Технология изготовления мясной продукции. Комбо-набор Дары Оленека"</v>
          </cell>
          <cell r="F3">
            <v>1</v>
          </cell>
          <cell r="G3" t="str">
            <v>Гоголева Татьяна Викторовна</v>
          </cell>
        </row>
        <row r="4">
          <cell r="B4" t="str">
            <v>Алексеева Айсаана Айсеновна</v>
          </cell>
          <cell r="C4" t="str">
            <v>Муниципальное бюджетное учреждение дополнительного образования центр бополнительного образования детей</v>
          </cell>
          <cell r="D4" t="str">
            <v>Биочай из северных ягод и трав</v>
          </cell>
          <cell r="E4" t="str">
            <v>Онлайн</v>
          </cell>
          <cell r="F4">
            <v>1</v>
          </cell>
          <cell r="G4" t="str">
            <v>Гоголева Татьяна Викторовна</v>
          </cell>
          <cell r="H4" t="str">
            <v>педагог</v>
          </cell>
          <cell r="I4" t="str">
            <v>Муниципальное бюджетное учреждение дополнительного образования центр бополнительного образования детей</v>
          </cell>
        </row>
        <row r="5">
          <cell r="B5" t="str">
            <v>Андреев Максим Юрьевич
Саввинова Надежда Васильевна</v>
          </cell>
          <cell r="C5" t="str">
            <v>Муниципальное бюджетное учреждение дополнительного образования "Районный Детский центр" муниципального района "Верхоянский район" Республики Саха (Якутия)</v>
          </cell>
          <cell r="D5" t="str">
            <v>Мониторинг динамики температуры воздуха в поселке Батагай Верхоянского района (2020-2025)</v>
          </cell>
          <cell r="E5" t="str">
            <v>Онлайн</v>
          </cell>
          <cell r="F5">
            <v>1</v>
          </cell>
          <cell r="G5" t="str">
            <v>Артемьева Мария Николаевна</v>
          </cell>
          <cell r="H5" t="str">
            <v>педагог дополнительного образования, методист</v>
          </cell>
          <cell r="I5" t="str">
            <v>Муниципальное бюджетное учреждение дополнительного образования "Районный Детский центр" муниципального района "Верхоянский район" Республики Саха (Якутия)</v>
          </cell>
        </row>
        <row r="6">
          <cell r="B6" t="str">
            <v>Анисимова Айна Захаровна</v>
          </cell>
          <cell r="C6" t="str">
            <v>ГАНОУ АШ РС(Я)</v>
          </cell>
          <cell r="D6" t="str">
            <v>Использование северного танца с арктическим компонентом на занятиях по фитнес-аэробике для развития выносливости и гибкости (на примере АШ)</v>
          </cell>
          <cell r="E6" t="str">
            <v>Очно</v>
          </cell>
          <cell r="F6">
            <v>1</v>
          </cell>
          <cell r="G6" t="str">
            <v>Дмитриева Лилия Петровна</v>
          </cell>
          <cell r="H6" t="str">
            <v>Учитель ФК</v>
          </cell>
          <cell r="I6" t="str">
            <v>ГАНОУ МАШ РС (Я)</v>
          </cell>
        </row>
        <row r="7">
          <cell r="B7" t="str">
            <v>Атакова Аделина Николаевна</v>
          </cell>
          <cell r="C7" t="str">
            <v>Муниципальное бюджетное образовательное учреждение "Крест-Хальджайская средняя общеообразовательная школа имени Героя Советского союза Ф.М. Охлопкова" МР "Томпонский район"</v>
          </cell>
          <cell r="D7" t="str">
            <v>«Предсказатели погоды нашего района, наслега»  Гоголев Альберт Афанасьевич – Альберт Гринпис</v>
          </cell>
          <cell r="F7">
            <v>1</v>
          </cell>
          <cell r="G7" t="str">
            <v>Сыромятникова Алена Николаевна</v>
          </cell>
          <cell r="H7" t="str">
            <v>учитель биологии</v>
          </cell>
          <cell r="I7" t="str">
            <v>Муниципальное бюджетное образовательное учреждение "Крест-Хальджайская средняя общеообразовательная школа имени Героя Советского союза Ф.М. Охлопкова" МР "Томпонский район"</v>
          </cell>
        </row>
        <row r="8">
          <cell r="B8" t="str">
            <v>Божедонова Амелия Александр
Леджинова Лена Андреевна</v>
          </cell>
          <cell r="C8" t="str">
            <v>Государственное автономное нетиповое образовательное учреждение "Арктическая школа" Республики Саха (Якутия)</v>
          </cell>
          <cell r="D8" t="str">
            <v>Загадка одной арктической экспедиции</v>
          </cell>
          <cell r="E8" t="str">
            <v>Очно</v>
          </cell>
          <cell r="F8">
            <v>2</v>
          </cell>
          <cell r="G8" t="str">
            <v>Габышева Нюрбина Николаевна</v>
          </cell>
          <cell r="H8" t="str">
            <v>Учитель русского языка и литературы</v>
          </cell>
          <cell r="I8" t="str">
            <v>Государственное автономное нетиповое образовательное учреждение "Арктическая школа" Республики Саха (Якутия)</v>
          </cell>
        </row>
        <row r="9">
          <cell r="B9" t="str">
            <v>Борисов Айсиэн Романович</v>
          </cell>
          <cell r="C9" t="str">
            <v>Муниципальное бюджетное общеобразовательное учреждение «Майинский лицей имени И.Г.Тимофеева» муниципального района «Мегино-Кангаласский улус»</v>
          </cell>
          <cell r="D9" t="str">
            <v>ФОРМИРОВАНИЕ ФИНАНСОВОЙ ГРАМОТНОСТИ У ПОДРОСТКОВ: ПРОБЛЕМЫ И ПЕРСПЕКТИВЫ</v>
          </cell>
          <cell r="F9">
            <v>1</v>
          </cell>
          <cell r="G9" t="str">
            <v>Сосина Саргылана Георгиевна</v>
          </cell>
          <cell r="H9" t="str">
            <v>зам. дир. по НМР</v>
          </cell>
          <cell r="I9" t="str">
            <v>Муниципальное бюджетное общеобразовательное учреждение «Майинский лицей имени И.Г.Тимофеева» муниципального района «Мегино-Кангаласский улус»</v>
          </cell>
        </row>
        <row r="10">
          <cell r="B10" t="str">
            <v>Борисов Егор Ильич</v>
          </cell>
          <cell r="C10" t="str">
            <v>ГАНОУ " Арктическая Школа</v>
          </cell>
          <cell r="D10" t="str">
            <v>География продуктов питания в городе Якутске</v>
          </cell>
          <cell r="E10" t="str">
            <v>Очно</v>
          </cell>
          <cell r="F10">
            <v>1</v>
          </cell>
          <cell r="G10" t="str">
            <v>Драган Марина Михайловна</v>
          </cell>
          <cell r="H10" t="str">
            <v>Учитель</v>
          </cell>
          <cell r="I10" t="str">
            <v>ГАНОУ "Арктическая Школа"</v>
          </cell>
        </row>
        <row r="11">
          <cell r="B11" t="str">
            <v>Брызгалов Роман Павлович</v>
          </cell>
          <cell r="C11" t="str">
            <v>МБОУ "Майинский лицей" им.И.Г.Тимофеева</v>
          </cell>
          <cell r="D11" t="str">
            <v>Правовая грамотность старшеклассников как фактор защиты от кибер - угроз и киберпреступлений</v>
          </cell>
          <cell r="E11" t="str">
            <v>Онлайн</v>
          </cell>
          <cell r="F11">
            <v>1</v>
          </cell>
          <cell r="G11" t="str">
            <v>Гурьева Александра Арияновна</v>
          </cell>
          <cell r="H11" t="str">
            <v>учитель истории и обществознания</v>
          </cell>
          <cell r="I11" t="str">
            <v>МБОУ "Майинский лицей" им.И.Г.Тимофеева</v>
          </cell>
        </row>
        <row r="12">
          <cell r="B12" t="str">
            <v>Бурнашев Давид Павлович
Исаков Сулустан Мичилович</v>
          </cell>
          <cell r="C12" t="str">
            <v>МБОУ "Намская средняя общеобразовательная школа №2"</v>
          </cell>
          <cell r="D12" t="str">
            <v>Оценка качества снежного покрова села Намцы по физико-химическим и биологическим показателям</v>
          </cell>
          <cell r="E12" t="str">
            <v>Очно</v>
          </cell>
          <cell r="F12">
            <v>2</v>
          </cell>
          <cell r="G12" t="str">
            <v>Шапошникова Айталина Петровна</v>
          </cell>
          <cell r="H12" t="str">
            <v>учитель химии</v>
          </cell>
          <cell r="I12" t="str">
            <v>МБОУ "Намская средняя общеобразовательная школа №2"</v>
          </cell>
        </row>
        <row r="13">
          <cell r="B13" t="str">
            <v>Васильевна Саввинова Надежда</v>
          </cell>
          <cell r="C13" t="str">
            <v>Муниципальное бюджетное учреждение дополнительного образования "Районный Детский центр" муниципального района "Верхоянский район" Республики Саха (Якутия)</v>
          </cell>
          <cell r="D13" t="str">
            <v>Мониторинг динамики температуры воздуха в поселке Батагай Верхоянского района (2020-2025)</v>
          </cell>
          <cell r="F13">
            <v>1</v>
          </cell>
          <cell r="G13" t="str">
            <v>Артемьева Мария Николаевна</v>
          </cell>
          <cell r="H13" t="str">
            <v>педагог дополнительного образования, методист</v>
          </cell>
          <cell r="I13" t="str">
            <v>Муниципальное бюджетное учреждение дополнительного образования "Районный Детский центр" муниципального района "Верхоянский район" Республики Саха (Якутия)</v>
          </cell>
        </row>
        <row r="14">
          <cell r="B14" t="str">
            <v>Винокуров Андрей Андреевич</v>
          </cell>
          <cell r="C14" t="str">
            <v>Муниципальное бюджетное учреждение дополнительного образования "Районный Детский центр" муниципального района "Верхоянский район" Республики Саха (Якутия)</v>
          </cell>
          <cell r="D14" t="str">
            <v>Изучение послепожарной динамики кедровостлаников горы Кылыйар Чуо?ур Яно-Адычанского междуречья</v>
          </cell>
          <cell r="E14" t="str">
            <v>Онлайн</v>
          </cell>
          <cell r="F14">
            <v>1</v>
          </cell>
          <cell r="G14" t="str">
            <v>Артемьева Мария Николаевна</v>
          </cell>
          <cell r="H14" t="str">
            <v>педагог дополнительного образования, методист</v>
          </cell>
          <cell r="I14" t="str">
            <v>Муниципальное бюджетное учреждение дополнительного образования "Районный Детский центр" муниципального района "Верхоянский район" Республики Саха (Якутия)</v>
          </cell>
        </row>
        <row r="15">
          <cell r="B15" t="str">
            <v>Габышева Эвелина Егоровна</v>
          </cell>
          <cell r="C15" t="str">
            <v>МБОУ"Олбутская ООШ имени П. П. Габышева"</v>
          </cell>
          <cell r="D15" t="str">
            <v>Гаджеты в жизни обучающихся Олбутской школы</v>
          </cell>
          <cell r="F15">
            <v>1</v>
          </cell>
          <cell r="G15" t="str">
            <v>Мыреева Римма Лукинична</v>
          </cell>
          <cell r="H15" t="str">
            <v>учитель</v>
          </cell>
          <cell r="I15" t="str">
            <v>МБОУ "Олбутская ООШ имени П.П. Габышева"</v>
          </cell>
        </row>
        <row r="16">
          <cell r="B16" t="str">
            <v>Гермогенов Валерий Александрович</v>
          </cell>
          <cell r="C16" t="str">
            <v>МБОУ "Майинский лицей" им.И.Г.Тимофеева</v>
          </cell>
          <cell r="D16" t="str">
            <v>Особенности технологии ремонта  автомобильных дорог в условиях крайнего Севера</v>
          </cell>
          <cell r="E16" t="str">
            <v>Онлайн</v>
          </cell>
          <cell r="F16">
            <v>1</v>
          </cell>
          <cell r="G16" t="str">
            <v>Гурьева Александра Арияновна</v>
          </cell>
          <cell r="H16" t="str">
            <v>учитель истории и обществознания</v>
          </cell>
          <cell r="I16" t="str">
            <v>МБОУ "Майинский лицей" им.И.Г.Тимофеева</v>
          </cell>
        </row>
        <row r="17">
          <cell r="B17" t="str">
            <v>Гладкина Ксения-Оксана Юрьевна</v>
          </cell>
          <cell r="C17" t="str">
            <v>МБОУ Ойская СОШ им.А.В.Дмитриева</v>
          </cell>
          <cell r="D17" t="str">
            <v>Определение содержания аксорбиновой кислоты в овощах и фруктах методом йодометрии</v>
          </cell>
          <cell r="E17" t="str">
            <v>Очно</v>
          </cell>
          <cell r="F17">
            <v>1</v>
          </cell>
          <cell r="G17" t="str">
            <v>Аркадьевна Моякунова Иванна</v>
          </cell>
          <cell r="H17" t="str">
            <v>учитель</v>
          </cell>
          <cell r="I17" t="str">
            <v>МБОУ Ойская СОШ им.А.В.Дмитриева</v>
          </cell>
        </row>
        <row r="18">
          <cell r="B18" t="str">
            <v>Гоголев Аман Аялович
Попов Артём Гавриилович</v>
          </cell>
          <cell r="C18" t="str">
            <v>Муниципальное бюджетное  общеобразовательное учреждение «Намская средняя общеобразовательная школа №2» муниципального района «Намский улус» Республики Саха (Якутия)</v>
          </cell>
          <cell r="D18" t="str">
            <v>«Оценка загрязнения воздуха автотранспортом  по состоянию хвои сосны обыкновенной (на примере участка автодороги Якутск-Намцы)»</v>
          </cell>
          <cell r="E18" t="str">
            <v>Очно</v>
          </cell>
          <cell r="F18">
            <v>2</v>
          </cell>
          <cell r="G18" t="str">
            <v>Обутова Айталина Иннокентьевна</v>
          </cell>
          <cell r="H18" t="str">
            <v>учитель английского языка</v>
          </cell>
          <cell r="I18" t="str">
            <v>Муниципальное бюджетное  общеобразовательное учреждение «Намская средняя общеобразовательная школа №2» муниципального района «Намский улус» Республики Саха (Якутия)</v>
          </cell>
        </row>
        <row r="19">
          <cell r="B19" t="str">
            <v>Горохова Яна Максимовна</v>
          </cell>
          <cell r="C19" t="str">
            <v>МОБУ Городская классическая гимназия № 8</v>
          </cell>
          <cell r="D19" t="str">
            <v>ФИНАНСОВЫЕ И ЭКОЛОГИЧЕСКИЕ ИЗДЕРЖКИ ИСПОЛЬЗОВАНИЯ БАХИЛ НА ПРИМЕРЕ МЕДИЦИНСКИХ УЧРЕЖДЕНИЙ АРКТИЧЕСКОЙ ГРУППЫ РАЙОНОВ РЕСПУБЛИКИ САХА (ЯКУТИЯ)</v>
          </cell>
          <cell r="E19" t="str">
            <v>Очно</v>
          </cell>
          <cell r="F19">
            <v>1</v>
          </cell>
          <cell r="G19" t="str">
            <v>Слепцова Ольга Павловна</v>
          </cell>
          <cell r="H19" t="str">
            <v>учитель английского языка</v>
          </cell>
          <cell r="I19" t="str">
            <v>МОБУ Городская классическая гимназия № 8</v>
          </cell>
        </row>
        <row r="20">
          <cell r="B20" t="str">
            <v>Григорьев Дархан Николаевич</v>
          </cell>
          <cell r="C20" t="str">
            <v>МБОУ "Ойс?ая СОШ им. А.В. Дмитриева с УИОП"</v>
          </cell>
          <cell r="D20" t="str">
            <v>Реконструкция облика моллюска Vivaxia из Средней Лены- обитателя Кембрийского моря Среднего Кембрия</v>
          </cell>
          <cell r="E20" t="str">
            <v>Онлайн</v>
          </cell>
          <cell r="F20">
            <v>1</v>
          </cell>
          <cell r="G20" t="str">
            <v>Пермякова Людмила Николаевна</v>
          </cell>
          <cell r="H20" t="str">
            <v>Учитель родного языка и литературы</v>
          </cell>
          <cell r="I20" t="str">
            <v>МБОУ " Ойская СОШ им. А.В.Дмитриева с УИОП"</v>
          </cell>
        </row>
        <row r="21">
          <cell r="B21" t="str">
            <v>Григорьев Дьулуур Михайлович</v>
          </cell>
          <cell r="C21" t="str">
            <v>МБОУ Ойская СОШ им.А.В.Дмитриева с УИОП</v>
          </cell>
          <cell r="D21" t="str">
            <v>БАТЫЙА МАЗАРЫ БОЗЕКОВА  НА РИСУНКЕ Г.В. КСЕНОФОНТОВА</v>
          </cell>
          <cell r="E21" t="str">
            <v>Очно</v>
          </cell>
          <cell r="F21">
            <v>1</v>
          </cell>
          <cell r="G21" t="str">
            <v>Иванова Саргылана Павловна</v>
          </cell>
          <cell r="H21" t="str">
            <v>учитель</v>
          </cell>
          <cell r="I21" t="str">
            <v>МБОУ Ойская СОШ им.А.В.Дмитриева с УИОП</v>
          </cell>
        </row>
        <row r="22">
          <cell r="B22" t="str">
            <v>Григорьев Самит Петрович</v>
          </cell>
          <cell r="C22" t="str">
            <v>МБОУ Ойская СОШ им.А.В.Дмитриева с УИОП</v>
          </cell>
          <cell r="D22" t="str">
            <v>ПТИЧЬИ ГНЕЗДА И ГЛИНЯНЫЕ ГОРШКИ</v>
          </cell>
          <cell r="E22" t="str">
            <v>Очно</v>
          </cell>
          <cell r="F22">
            <v>1</v>
          </cell>
          <cell r="G22" t="str">
            <v>Иванова Саргылана Павловна</v>
          </cell>
          <cell r="H22" t="str">
            <v>учитель</v>
          </cell>
          <cell r="I22" t="str">
            <v>МБОУ Ойская СОШ им.А.В.Дмитриева с УИОП</v>
          </cell>
        </row>
        <row r="23">
          <cell r="B23" t="str">
            <v>Диодорова Дьэргэл Аркадьевна</v>
          </cell>
          <cell r="C23" t="str">
            <v>ГАНОУ Арктическая школа</v>
          </cell>
          <cell r="D23" t="str">
            <v>Реликвии культуры якутов 19 века: от Сунтар до Саксонии (на примере экспонатов для Всемирной выставки в Париже 1900 года)</v>
          </cell>
          <cell r="E23" t="str">
            <v>Очно</v>
          </cell>
          <cell r="F23">
            <v>1</v>
          </cell>
          <cell r="G23" t="str">
            <v>Тихонова Зинаида Андреевна</v>
          </cell>
          <cell r="H23" t="str">
            <v>Учитель математики</v>
          </cell>
          <cell r="I23" t="str">
            <v>ГАНОУ Арктическая школа</v>
          </cell>
        </row>
        <row r="24">
          <cell r="B24" t="str">
            <v>Дорофеева Софья Олеговна</v>
          </cell>
          <cell r="C24" t="str">
            <v>МБОУ "Нижне-Бестяхская средняя общеобразовательная школа им.М.Е.Попова с УИОП" МР "Мегино-Кангалаский улус"</v>
          </cell>
          <cell r="D24" t="str">
            <v>Расследование причин возникновения лесных пожаров с помощью спутникового мониторинга</v>
          </cell>
          <cell r="E24" t="str">
            <v>Очно</v>
          </cell>
          <cell r="F24">
            <v>1</v>
          </cell>
          <cell r="G24" t="str">
            <v>Дорофеева Яна Валерьевна</v>
          </cell>
          <cell r="H24" t="str">
            <v>учитель истории</v>
          </cell>
          <cell r="I24" t="str">
            <v>МБОУ "Нижне-Бестяхская средняя общеобразовательная школа им.М.Е.Попова с УИОП" МР "Мегино-Кангалаский улус"</v>
          </cell>
        </row>
        <row r="25">
          <cell r="B25" t="str">
            <v>Дьяконова Кристина Николаевна</v>
          </cell>
          <cell r="C25" t="str">
            <v>МБОУ СИТТИНСКАЯ СОШ ИМ.В.Е.КОЛМОГОРОВА</v>
          </cell>
          <cell r="D25" t="str">
            <v>Кому иностранный язык легче даётся: мальчикам или девочкам?</v>
          </cell>
          <cell r="E25" t="str">
            <v>Онлайн</v>
          </cell>
          <cell r="F25">
            <v>1</v>
          </cell>
          <cell r="G25" t="str">
            <v>Егорова Июлия Юрьевна</v>
          </cell>
          <cell r="H25" t="str">
            <v>учитель английского языка</v>
          </cell>
          <cell r="I25" t="str">
            <v>МБОУ СИТТИНСКАЯ СОШ ИМ.В.Е.КОЛМОГОРОВА</v>
          </cell>
        </row>
        <row r="26">
          <cell r="B26" t="str">
            <v>Егорова Эйэлиинэ Евгениевна</v>
          </cell>
          <cell r="C26" t="str">
            <v>Муниципальное бюджетное образовательное учреждение "Крест-Хальджайская средняя общеообразовательная школа имени Героя Советского союза Ф.М. Охлопкова" МР "Томпонский район"</v>
          </cell>
          <cell r="D26" t="str">
            <v>Береговые ласточки: Наблюдение, проблемы гнездования и угрозы паразитов</v>
          </cell>
          <cell r="F26">
            <v>1</v>
          </cell>
          <cell r="G26" t="str">
            <v>Сыромятникова Алена Николаевна</v>
          </cell>
          <cell r="H26" t="str">
            <v>учитель биологии</v>
          </cell>
          <cell r="I26" t="str">
            <v>МБОУ "Крест-хальджайская СОШ имени Героя Советского Союза Ф.М. Охлопкова"</v>
          </cell>
        </row>
        <row r="27">
          <cell r="B27" t="str">
            <v>Жолдошбаев Умар Суйунбекович</v>
          </cell>
          <cell r="C27" t="str">
            <v>Государственное автономное нетиповое образовательное учреждение "Арктическая школа" Республики Саха (Якутия)</v>
          </cell>
          <cell r="D27" t="str">
            <v>АНАЛИЗ И СПОСОБЫ УЛУЧШЕНИЯ ОБЩЕСТВЕННОГО ТРАНСПОРТА В САЙСАРСКОМ РАЙОНЕ ГОРОДА ЯКУТСК</v>
          </cell>
          <cell r="E27" t="str">
            <v>Очно</v>
          </cell>
          <cell r="F27">
            <v>1</v>
          </cell>
          <cell r="G27" t="str">
            <v>Яковлев Илья Валентинович</v>
          </cell>
          <cell r="H27" t="str">
            <v>Учитель</v>
          </cell>
          <cell r="I27" t="str">
            <v>Государственное автономное нетиповое образовательное учреждение "Арктическая школа" Республики Саха (Якутия)</v>
          </cell>
        </row>
        <row r="28">
          <cell r="B28" t="str">
            <v>Захарова Сайаана Николаевна</v>
          </cell>
          <cell r="C28" t="str">
            <v>Муниципальное бюджетное образовательное учреждение "Крест-Хальджайская средняя общеообразовательная школа имени Героя Советского союза Ф.М. Охлопкова" МР "Томпонский район"</v>
          </cell>
          <cell r="D28" t="str">
            <v>Основные водные и прибрежно-водные растения окрестности с. Крест-Хальджай</v>
          </cell>
          <cell r="F28">
            <v>1</v>
          </cell>
          <cell r="G28" t="str">
            <v>Сыромятникова Алена Николаевна</v>
          </cell>
          <cell r="H28" t="str">
            <v>учитель биологии</v>
          </cell>
          <cell r="I28" t="str">
            <v>Муниципальное бюджетное образовательное учреждение "Крест-Хальджайская средняя общеообразовательная школа имени Героя Советского союза Ф.М. Охлопкова" МР "Томпонский район"</v>
          </cell>
        </row>
        <row r="29">
          <cell r="B29" t="str">
            <v>Иванов Артём Русланович</v>
          </cell>
          <cell r="C29" t="str">
            <v>МОБУ ЯГНГ им А.Г. и Н.К. Чиряевых</v>
          </cell>
          <cell r="D29" t="str">
            <v>Исследование СВМПЭ и его композитного материала на морозостойкость</v>
          </cell>
          <cell r="E29" t="str">
            <v>Очно</v>
          </cell>
          <cell r="F29">
            <v>1</v>
          </cell>
          <cell r="G29" t="str">
            <v>Охлопкова Татьяна Андреевна</v>
          </cell>
          <cell r="H29" t="str">
            <v>доцент</v>
          </cell>
          <cell r="I29" t="str">
            <v>СВФУ им М.К. Аммосова</v>
          </cell>
        </row>
        <row r="30">
          <cell r="B30" t="str">
            <v>Иванова Мария Егоровна</v>
          </cell>
          <cell r="C30" t="str">
            <v>Муниципальное бюджетное учреждение дополнительного образования «Центр детского творчества и психолого-педагогического сопровождения „Тускул“»</v>
          </cell>
          <cell r="D30" t="str">
            <v>Волонтерская книжка школьника: стимул или формальность?</v>
          </cell>
          <cell r="E30" t="str">
            <v>Онлайн</v>
          </cell>
          <cell r="F30">
            <v>1</v>
          </cell>
          <cell r="G30" t="str">
            <v>Николаева Алена Геннадиевна</v>
          </cell>
          <cell r="H30" t="str">
            <v>педагог дополнительного образования</v>
          </cell>
          <cell r="I30" t="str">
            <v>МБУ ДО ЦДТ и ППС «Тускул» Верхневилюйского улуса</v>
          </cell>
        </row>
        <row r="31">
          <cell r="B31" t="str">
            <v>Игнатьев Александр Александрович</v>
          </cell>
          <cell r="C31" t="str">
            <v>МБОУ Майинский лицей им.И.Г.Тимофеева</v>
          </cell>
          <cell r="D31" t="str">
            <v>Особенности адаптации молодых педагогов в сельской местности</v>
          </cell>
          <cell r="E31" t="str">
            <v>Онлайн</v>
          </cell>
          <cell r="F31">
            <v>1</v>
          </cell>
          <cell r="G31" t="str">
            <v>Гурьева Александра Арияновна</v>
          </cell>
          <cell r="H31" t="str">
            <v>учитель истории и обществознания</v>
          </cell>
          <cell r="I31" t="str">
            <v>МБОУ "Майинский лицей" им.И.Г.Тимофеева</v>
          </cell>
        </row>
        <row r="32">
          <cell r="B32" t="str">
            <v>Каратаева Дарияна Андреевна</v>
          </cell>
          <cell r="C32" t="str">
            <v>МБОУ Майинский лицей им.И.Г.Тимофеева</v>
          </cell>
          <cell r="D32" t="str">
            <v>Региональные особенности якутских детских оберегов XIX вв.</v>
          </cell>
          <cell r="E32" t="str">
            <v>Онлайн</v>
          </cell>
          <cell r="F32">
            <v>1</v>
          </cell>
          <cell r="G32" t="str">
            <v>Гурьева Александра Арияновна</v>
          </cell>
          <cell r="H32" t="str">
            <v>учитель истории и обществознания</v>
          </cell>
          <cell r="I32" t="str">
            <v>МБОУ "Майинский лицей" им.И.Г.Тимофеева</v>
          </cell>
        </row>
        <row r="33">
          <cell r="B33" t="str">
            <v>Катанцев Илья Александрович</v>
          </cell>
          <cell r="C33" t="str">
            <v>ГБОУ РС(Я) "Якутская кадетская школа-интернат"</v>
          </cell>
          <cell r="D33" t="str">
            <v>История развития мотоиндустрии</v>
          </cell>
          <cell r="E33" t="str">
            <v>Очно</v>
          </cell>
          <cell r="F33">
            <v>1</v>
          </cell>
          <cell r="G33" t="str">
            <v>Сивцева Анастасия Степановна</v>
          </cell>
          <cell r="H33" t="str">
            <v>Ведущий библиотекарь</v>
          </cell>
          <cell r="I33" t="str">
            <v>ГБОУ РС(Я) "Якутская кадетская школа-интернат"</v>
          </cell>
        </row>
        <row r="34">
          <cell r="B34" t="str">
            <v>Кладкина Алгыстаана Ивановна</v>
          </cell>
          <cell r="C34" t="str">
            <v>Муниципальное бюджетное учреждение дополнительного образования центр бополнительного образования детей</v>
          </cell>
          <cell r="D34" t="str">
            <v>Семантика и функции камней с отверстиями в традиционной культуре эвенков"</v>
          </cell>
          <cell r="E34" t="str">
            <v>Онлайн</v>
          </cell>
          <cell r="F34">
            <v>1</v>
          </cell>
          <cell r="G34" t="str">
            <v>Гоголева Татьяна Викторовна</v>
          </cell>
          <cell r="H34" t="str">
            <v>педагог</v>
          </cell>
          <cell r="I34" t="str">
            <v>Муниципальное бюджетное учреждение дополнительного образования центр бополнительного образования детей</v>
          </cell>
        </row>
        <row r="35">
          <cell r="B35" t="str">
            <v>Колесова Дианна Алексеевна</v>
          </cell>
          <cell r="C35" t="str">
            <v>Арктическая школа</v>
          </cell>
          <cell r="D35" t="str">
            <v>Участие моих родственников в Великой Отечественной войне</v>
          </cell>
          <cell r="E35" t="str">
            <v>Очно</v>
          </cell>
          <cell r="F35">
            <v>1</v>
          </cell>
          <cell r="G35" t="str">
            <v>Павлова Александра Никифоровна</v>
          </cell>
          <cell r="H35" t="str">
            <v>Учитель ОБЗР и физкультуры</v>
          </cell>
          <cell r="I35" t="str">
            <v>Арктическая школа</v>
          </cell>
        </row>
        <row r="36">
          <cell r="B36" t="str">
            <v>Кононов Георгий Витальевич</v>
          </cell>
          <cell r="C36" t="str">
            <v>Ганоу Арктическая школа</v>
          </cell>
          <cell r="D36" t="str">
            <v>Финансовое поведение подростков</v>
          </cell>
          <cell r="E36" t="str">
            <v>Очно</v>
          </cell>
          <cell r="F36">
            <v>1</v>
          </cell>
          <cell r="G36" t="str">
            <v>Тихонова Зинаида Андреевна</v>
          </cell>
          <cell r="H36" t="str">
            <v>Учитель математики</v>
          </cell>
          <cell r="I36" t="str">
            <v>Ганоу Арктическая школа</v>
          </cell>
        </row>
        <row r="37">
          <cell r="B37" t="str">
            <v>Кривошапкин Далан Айсен уола</v>
          </cell>
          <cell r="C37" t="str">
            <v>Государственное автономное нетиповое образовательное учреждение "Арктическая школа" Республики Саха (Якутия)</v>
          </cell>
          <cell r="D37" t="str">
            <v>Приготовление и продажа домашнего тофу</v>
          </cell>
          <cell r="E37" t="str">
            <v>Очно</v>
          </cell>
          <cell r="F37">
            <v>1</v>
          </cell>
          <cell r="G37" t="str">
            <v>Семенова Светлана Петровна</v>
          </cell>
          <cell r="H37" t="str">
            <v>Учитель китайского языка</v>
          </cell>
          <cell r="I37" t="str">
            <v>Учитель китайского языка</v>
          </cell>
        </row>
        <row r="38">
          <cell r="B38" t="str">
            <v>Ксенофонтов Максим Афанасьевич</v>
          </cell>
          <cell r="C38" t="str">
            <v>ГАНОУ ''Арктическая школа''</v>
          </cell>
          <cell r="D38" t="str">
            <v>Создание геоморфологической схемы северной части долины “Эркээни”</v>
          </cell>
          <cell r="E38" t="str">
            <v>Очно</v>
          </cell>
          <cell r="F38">
            <v>1</v>
          </cell>
          <cell r="G38" t="str">
            <v>Сивцев Дьулустан Егорович</v>
          </cell>
          <cell r="H38" t="str">
            <v>инженер 1 категории лаборатории общей геокриологии  Института мерзлотоведения им. П.И. Мельникова СО РАН</v>
          </cell>
          <cell r="I38" t="str">
            <v>Институт мерзлотоведения им. П.И. Мельникова СО РАН</v>
          </cell>
        </row>
        <row r="39">
          <cell r="B39" t="str">
            <v>Макарова Алиса Михайловна</v>
          </cell>
          <cell r="C39" t="str">
            <v>МБОУ "Нижне-Бестяхская СОШ №2 с УИОП им.Г.М.Артемьева"</v>
          </cell>
          <cell r="D39" t="str">
            <v>Созидательно-финансовая грамотность на примере моей семьи</v>
          </cell>
          <cell r="E39" t="str">
            <v>Очно</v>
          </cell>
          <cell r="F39">
            <v>1</v>
          </cell>
          <cell r="G39" t="str">
            <v>Григорьева Александра Анатольевна</v>
          </cell>
          <cell r="H39" t="str">
            <v>Родитель</v>
          </cell>
          <cell r="I39" t="str">
            <v>Нижне-Бестяхская средняя школа №2</v>
          </cell>
        </row>
        <row r="40">
          <cell r="B40" t="str">
            <v>Максимова Лиана Владимировна</v>
          </cell>
          <cell r="C40" t="str">
            <v>Государственное автономное нетиповое образовательное учреждение «Арктическая школа» Республики Саха (Якутия)</v>
          </cell>
          <cell r="D40" t="str">
            <v>СОПОСТАВИТЕЛЬНЫЙ АНАЛИЗ ПЕРЕВОДОВ ФИТОНИМОВ ЛЕКАРСТВЕННЫХ РАСТЕНИЙ НА ИЗОМАТЕРИАЛЕ КРИВОШАПКИНОЙ Л.Г. «ЭМТЭЭХ ??НЭЭЙИЛЭРИ ТЫМНЫЙЫЫГА ТУ?АНЫЫ. ТЫМНЫЙЫЫНАН ЫАЛДЬЫЫНЫ СЭРЭТИИ УОННА ЭМТИИРГЭ Т?Р??Б?Т ДОЙДУБУТ К?НД?-БЭЛЭ?ИН- ЭМТЭЭХ ??НЭЭЙИЛЭРИ ХАС БИИРДИИ КИ?И ДОРУОБУЙАТЫГАР ТУ?АНЫАН СЭП. 22 ЭМТЭЭХ ??НЭЭЙИ, 35 РЕЦЕПТ»</v>
          </cell>
          <cell r="E40" t="str">
            <v>Очно</v>
          </cell>
          <cell r="F40">
            <v>1</v>
          </cell>
          <cell r="G40" t="str">
            <v>Семенова Светлана Петровна</v>
          </cell>
          <cell r="H40" t="str">
            <v>Учитель китайского языка</v>
          </cell>
          <cell r="I40" t="str">
            <v>Государственное автономное нетиповое образовательное учреждение "Арктическая школа" Республики Саха (Якутия)</v>
          </cell>
        </row>
        <row r="41">
          <cell r="B41" t="str">
            <v>Маркова - Ким Сайаана Николаевна</v>
          </cell>
          <cell r="C41" t="str">
            <v>МБОУ "Майинский лицей" им.И.Г.Тимофеева</v>
          </cell>
          <cell r="D41" t="str">
            <v>Фрески Мегинской Богородской церкви как уникальный памятник монументальной живописи</v>
          </cell>
          <cell r="E41" t="str">
            <v>Онлайн</v>
          </cell>
          <cell r="F41">
            <v>1</v>
          </cell>
          <cell r="G41" t="str">
            <v>Гурьева Александра Арияновна</v>
          </cell>
          <cell r="H41" t="str">
            <v>учитель истории и обществознания</v>
          </cell>
          <cell r="I41" t="str">
            <v>МБОУ "Майинский лицей" им.И.Г.Тимофеева</v>
          </cell>
        </row>
        <row r="42">
          <cell r="B42" t="str">
            <v>Мартынова Анна Андреевна</v>
          </cell>
          <cell r="C42" t="str">
            <v>ГАНОУ АШ</v>
          </cell>
          <cell r="D42" t="str">
            <v>Мода как отражение жизни общества.</v>
          </cell>
          <cell r="E42" t="str">
            <v>Очно</v>
          </cell>
          <cell r="F42">
            <v>1</v>
          </cell>
          <cell r="G42" t="str">
            <v>Мартынов Андрей Андреевич</v>
          </cell>
          <cell r="H42" t="str">
            <v>Директор</v>
          </cell>
          <cell r="I42" t="str">
            <v>АНО "Центр правовых исследований"</v>
          </cell>
        </row>
        <row r="43">
          <cell r="B43" t="str">
            <v>Матафонов Михаил Алексеевич</v>
          </cell>
          <cell r="C43" t="str">
            <v>Муниципальное автономное учреждение дополнительного образования «Центр дополнительного образования» г. Мирный муниципального района «Мирнинский район» Республики Саха (Якутия)</v>
          </cell>
          <cell r="D43" t="str">
            <v>Система компьютерного зрения для управления роботизированной рукой по жестам пальцев</v>
          </cell>
          <cell r="E43" t="str">
            <v>Онлайн</v>
          </cell>
          <cell r="F43">
            <v>1</v>
          </cell>
          <cell r="G43" t="str">
            <v>Николаев Михаил Николаевич</v>
          </cell>
          <cell r="H43" t="str">
            <v>педагог дополнительного образования</v>
          </cell>
          <cell r="I43" t="str">
            <v>Муниципальное автономное учреждение дополнительного образования «Центр дополнительного образования» г. Мирный муниципального района «Мирнинский район» Республики Саха (Якутия)</v>
          </cell>
        </row>
        <row r="44">
          <cell r="B44" t="str">
            <v>Мильвид Оливия Игоревна</v>
          </cell>
          <cell r="C44" t="str">
            <v>Государственное автономное нетиповое образовательное учреждение "Арктическая школа" Республики Саха (Якутия)</v>
          </cell>
          <cell r="D44" t="str">
            <v>Сравнительный анализ тюркских народных сказок о «Девушке и Луне»</v>
          </cell>
          <cell r="E44" t="str">
            <v>Очно</v>
          </cell>
          <cell r="F44">
            <v>1</v>
          </cell>
          <cell r="G44" t="str">
            <v>Моисеева Нина Михайловна</v>
          </cell>
          <cell r="H44" t="str">
            <v>учитель русского языка и литературы высшей категории</v>
          </cell>
          <cell r="I44" t="str">
            <v>Государственное автономное нетиповое образовательное учреждение "Арктическая школа" Республики Саха (Якутия)</v>
          </cell>
        </row>
        <row r="45">
          <cell r="B45" t="str">
            <v>Мишакова Риана Михайловна</v>
          </cell>
          <cell r="C45" t="str">
            <v>МОБУ СОШ №5 имени Н.О. Кривошапкина</v>
          </cell>
          <cell r="D45" t="str">
            <v>«Кындыкан: Символ стойкости и надежды»</v>
          </cell>
          <cell r="E45" t="str">
            <v>Очно</v>
          </cell>
          <cell r="F45">
            <v>1</v>
          </cell>
          <cell r="G45" t="str">
            <v>Артемьева Лариса Дмитриевна</v>
          </cell>
          <cell r="H45" t="str">
            <v>педагог дополнительного образования</v>
          </cell>
          <cell r="I45" t="str">
            <v>МОБУ СОШ №5 имени Н.О. Кривошапкина</v>
          </cell>
        </row>
        <row r="46">
          <cell r="B46" t="str">
            <v>Неустроев Валерий Васильевич</v>
          </cell>
          <cell r="C46" t="str">
            <v>МБОУ "Майинский лицей" им.И.Г.Тимофеева</v>
          </cell>
          <cell r="D46" t="str">
            <v>Фронтовые дороги прадедов</v>
          </cell>
          <cell r="E46" t="str">
            <v>Онлайн</v>
          </cell>
          <cell r="F46">
            <v>1</v>
          </cell>
          <cell r="G46" t="str">
            <v>Гурьева Александра Арияновна</v>
          </cell>
          <cell r="H46" t="str">
            <v>учитель истории и обществознания</v>
          </cell>
          <cell r="I46" t="str">
            <v>МБОУ "Майинский лицей" им.И.Г.Тимофеева</v>
          </cell>
        </row>
        <row r="47">
          <cell r="B47" t="str">
            <v>Николаева Элина Ивановна</v>
          </cell>
          <cell r="C47" t="str">
            <v>МОБУ ГИМНАЗИЯ "ЦЕНТР ГЛОБАЛЬНОГО ОБРАЗОВАНИЯ"</v>
          </cell>
          <cell r="D47" t="str">
            <v>Создание настольной игры на знание улиц Губинского округа</v>
          </cell>
          <cell r="E47" t="str">
            <v>Очно</v>
          </cell>
          <cell r="F47">
            <v>1</v>
          </cell>
          <cell r="G47" t="str">
            <v>СВЕРЧКОВА АННА ГЕННАДЬЕВНА</v>
          </cell>
          <cell r="H47" t="str">
            <v>учитель русского языка и литературы</v>
          </cell>
          <cell r="I47" t="str">
            <v>МОБУ ГИМНАЗИЯ "ЦЕНТР ГЛОБАЛЬНОГО ОБРАЗОВАНИЯ"</v>
          </cell>
        </row>
        <row r="48">
          <cell r="B48" t="str">
            <v>Ништа Арина Михайловна</v>
          </cell>
          <cell r="C48" t="str">
            <v>МОБУ ГИМНАЗИЯ "ЦЕНТР ГЛОБАЛЬНОГО ОБРАЗОВАНИЯ"</v>
          </cell>
          <cell r="D48" t="str">
            <v>Значение и происхождение фамилий моих одноклассников</v>
          </cell>
          <cell r="E48" t="str">
            <v>Очно</v>
          </cell>
          <cell r="F48">
            <v>1</v>
          </cell>
          <cell r="G48" t="str">
            <v>СВЕРЧКОВА АННА ГЕННАДЬЕВНА</v>
          </cell>
          <cell r="H48" t="str">
            <v>учитель русского языка и литературы</v>
          </cell>
          <cell r="I48" t="str">
            <v>МОБУ ГИМНАЗИЯ "ЦЕНТР ГЛОБАЛЬНОГО ОБРАЗОВАНИЯ"</v>
          </cell>
        </row>
        <row r="49">
          <cell r="B49" t="str">
            <v>Новгородов Баир Артемович
Салпагаров Рамазан Владимирович</v>
          </cell>
          <cell r="C49" t="str">
            <v>Муниципальное бюджетное учреждение дополнительного образования "Районный Детский центр" муниципального района "Верхоянский район" Республики Саха (Якутия)</v>
          </cell>
          <cell r="D49" t="str">
            <v>Школьные экологические тропы как ресурс развития экотуризма в Арктике</v>
          </cell>
          <cell r="E49" t="str">
            <v>Очно</v>
          </cell>
          <cell r="F49">
            <v>2</v>
          </cell>
          <cell r="G49" t="str">
            <v>Артемьева Мария Николаевна</v>
          </cell>
          <cell r="H49" t="str">
            <v>педагог дополнительного образования, методист</v>
          </cell>
          <cell r="I49" t="str">
            <v>Муниципальное бюджетное учреждение дополнительного образования "Районный Детский центр" муниципального района "Верхоянский район" Республики Саха (Якутия)</v>
          </cell>
        </row>
        <row r="50">
          <cell r="B50" t="str">
            <v>Острелина Сардаана Сергеевна</v>
          </cell>
          <cell r="C50" t="str">
            <v>МБОУ Ойская СОШ им.А.В.Дмитриева с УИОП</v>
          </cell>
          <cell r="D50" t="str">
            <v>Влияние Коко Шанель на менталитет людей и моду.</v>
          </cell>
          <cell r="E50" t="str">
            <v>Очно</v>
          </cell>
          <cell r="F50">
            <v>1</v>
          </cell>
          <cell r="G50" t="str">
            <v>Григорьева Айна Дмитриевна</v>
          </cell>
          <cell r="H50" t="str">
            <v>учитель</v>
          </cell>
          <cell r="I50" t="str">
            <v>МБОУ Ойская СОШ им.А.В.Дмитриева с УИОП</v>
          </cell>
        </row>
        <row r="51">
          <cell r="B51" t="str">
            <v>Павлова Аина Петровна</v>
          </cell>
          <cell r="C51" t="str">
            <v>Муниципальное бюджетное учреждение дополнительного образования центр бополнительного образования детей</v>
          </cell>
          <cell r="D51" t="str">
            <v>«Технологический подход к сохранению культурного наследия эвенков» Совмещение чеканки и 3D-моделирования в создании эвенкийских украшений.</v>
          </cell>
          <cell r="E51" t="str">
            <v>Очно</v>
          </cell>
          <cell r="F51">
            <v>1</v>
          </cell>
          <cell r="G51" t="str">
            <v>Гоголева Татьяна Викторовна</v>
          </cell>
          <cell r="H51" t="str">
            <v>педагог</v>
          </cell>
          <cell r="I51" t="str">
            <v>Муниципальное бюджетное учреждение дополнительного образования центр дополнительного образования детей</v>
          </cell>
        </row>
        <row r="52">
          <cell r="B52" t="str">
            <v>Петров Кирилл Валерьевич</v>
          </cell>
          <cell r="C52" t="str">
            <v>МБОУ "Павловская СОШ имени В.Н.Оконешникова"</v>
          </cell>
          <cell r="D52" t="str">
            <v>Изучение озер Нерюктяйинского наслега</v>
          </cell>
          <cell r="F52">
            <v>1</v>
          </cell>
          <cell r="G52" t="str">
            <v>Нестерова Тамара Иннокентьевна</v>
          </cell>
          <cell r="H52" t="str">
            <v>Учитель ВУД и начальных классов</v>
          </cell>
          <cell r="I52" t="str">
            <v>МБОУ "Павловская СОШ имени В.Н.Оконешникова"</v>
          </cell>
        </row>
        <row r="53">
          <cell r="B53" t="str">
            <v>Петров Кирилл Сергеевич</v>
          </cell>
          <cell r="C53" t="str">
            <v>МБОУ "Павловская СОШ имени В.Н.Оконешникова"</v>
          </cell>
          <cell r="D53" t="str">
            <v>Купец 1-й гильдии Петр Акепсимович Кушнарев и пароход Акепсим Кушнарев" в развитии торговли и экономики Якутии - Китай"</v>
          </cell>
          <cell r="F53">
            <v>1</v>
          </cell>
          <cell r="G53" t="str">
            <v>Нестерова Тамара Иннокентьевна Флегонтова Айталина Авксентьевна -</v>
          </cell>
          <cell r="H53" t="str">
            <v>Учитель ВУД и начальных классов, учитель ИЗО и черчения</v>
          </cell>
          <cell r="I53" t="str">
            <v>МБОУ "Павловская СОШ имени В.Н.Оконешникова"</v>
          </cell>
        </row>
        <row r="54">
          <cell r="B54" t="str">
            <v>Пивоваров Альберт Иванович</v>
          </cell>
          <cell r="C54" t="str">
            <v>МБОУ Майинский лицей им.И.Г.Тимофеева</v>
          </cell>
          <cell r="D54" t="str">
            <v>Особенности якутского зодчества Якутии XIXв. на примере башни И.Пономарева</v>
          </cell>
          <cell r="E54" t="str">
            <v>Онлайн</v>
          </cell>
          <cell r="F54">
            <v>1</v>
          </cell>
          <cell r="G54" t="str">
            <v>Гурьева Александра Арияновна</v>
          </cell>
          <cell r="H54" t="str">
            <v>учитель истории и обществознания</v>
          </cell>
          <cell r="I54" t="str">
            <v>МБОУ "Майинский лицей" им.И.Г.Тимофеева</v>
          </cell>
        </row>
        <row r="55">
          <cell r="B55" t="str">
            <v>Попов/Popov Артём/Artyom Августинович</v>
          </cell>
          <cell r="C55" t="str">
            <v>МУНИЦИПАЛЬНОЕ ОБЩЕОБРАЗОВАТЕЛЬНОЕ БЮДЖЕТНОЕ УЧРЕЖДЕНИЕ "НАЦИОНАЛЬНАЯ ГИМНАЗИЯ "АЙЫЫ КЫЬАТА" ГОРОДСКОГО ОКРУГА "ГОРОД ЯКУТСК"</v>
          </cell>
          <cell r="D55" t="str">
            <v>Интерактивный макет традиционного быта народа Саха с использованием технологий AR и 3D-печати в этнокультурном образовании</v>
          </cell>
          <cell r="E55" t="str">
            <v>Очно</v>
          </cell>
          <cell r="F55">
            <v>1</v>
          </cell>
          <cell r="G55" t="str">
            <v>Обутов/Obutov Сандал /Sandal Прокопьевич</v>
          </cell>
          <cell r="H55" t="str">
            <v>Старший педагог дополнительного образования</v>
          </cell>
          <cell r="I55" t="str">
            <v>Центр цифрового образования детей «IT-Куб.Якутск»</v>
          </cell>
        </row>
        <row r="56">
          <cell r="B56" t="str">
            <v>Попова Аурика Сергеевна</v>
          </cell>
          <cell r="C56" t="str">
            <v>ГАНОУ "Арктическая школа" РС(Я)</v>
          </cell>
          <cell r="D56" t="str">
            <v>Словарь Роалда Дала как отражение авторского идиостиля: окказиональная лексика и приемы словотворчества на примере произведения "Большой и добрый великан"</v>
          </cell>
          <cell r="E56" t="str">
            <v>Очно</v>
          </cell>
          <cell r="F56">
            <v>1</v>
          </cell>
          <cell r="G56" t="str">
            <v>Шишигина Елена Николаевна</v>
          </cell>
          <cell r="H56" t="str">
            <v>учитель английского языка</v>
          </cell>
          <cell r="I56" t="str">
            <v>ГАНОУ "Арктическая школа" РС(Я)</v>
          </cell>
        </row>
        <row r="57">
          <cell r="B57" t="str">
            <v>Попова Мусьяна Николаевна</v>
          </cell>
          <cell r="C57" t="str">
            <v>МБОУ «Майинский лицей им. И. Г. Тимофеева»</v>
          </cell>
          <cell r="D57" t="str">
            <v>Исследование лингвистического ландшафта Республики Саха (Якутия) на примере сельской и городской местности</v>
          </cell>
          <cell r="E57" t="str">
            <v>Онлайн</v>
          </cell>
          <cell r="F57">
            <v>1</v>
          </cell>
          <cell r="G57" t="str">
            <v>Попова Мусьяна Николаевна</v>
          </cell>
          <cell r="H57" t="str">
            <v>учителт истории и обществознания</v>
          </cell>
          <cell r="I57" t="str">
            <v>МБОУ "Майинский лицей им. И. Г. Тимофеева"</v>
          </cell>
        </row>
        <row r="58">
          <cell r="B58" t="str">
            <v>Попова Светлана Ефимовна</v>
          </cell>
          <cell r="C58" t="str">
            <v>Государственное автономное нетиповое образовательное учреждение "Арктическая школа" Республики Саха (Якутия)</v>
          </cell>
          <cell r="D58" t="str">
            <v>СРАВНИТЕЛЬНЫЙ АНАЛИЗ НАЗВАНИЙ КИТАЙСКИХ КОСМИЧЕСКИХ КОРАБЛЕЙ</v>
          </cell>
          <cell r="E58" t="str">
            <v>Очно</v>
          </cell>
          <cell r="F58">
            <v>1</v>
          </cell>
          <cell r="G58" t="str">
            <v>Семенова Светлана Петровна</v>
          </cell>
          <cell r="H58" t="str">
            <v>Учитель китайского языка</v>
          </cell>
          <cell r="I58" t="str">
            <v>Учитель китайского языка</v>
          </cell>
        </row>
        <row r="59">
          <cell r="B59" t="str">
            <v>Потапов Кирилл Викторович</v>
          </cell>
          <cell r="C59" t="str">
            <v>Муниципальное бюджетное учреждение дополнительного образования "Районный Детский центр" муниципального района "Верхоянский район" Республики Саха (Якутия)</v>
          </cell>
          <cell r="D59" t="str">
            <v>Изучение динамики лесной растительности долины реки Яна после пожара</v>
          </cell>
          <cell r="E59" t="str">
            <v>Онлайн</v>
          </cell>
          <cell r="F59">
            <v>1</v>
          </cell>
          <cell r="G59" t="str">
            <v>Артемьева Мария Николаевна</v>
          </cell>
          <cell r="H59" t="str">
            <v>педагог дополнительного образования, методист</v>
          </cell>
          <cell r="I59" t="str">
            <v>Муниципальное бюджетное учреждение дополнительного образования "Районный Детский центр" муниципального района "Верхоянский район" Республики Саха (Якутия)</v>
          </cell>
        </row>
        <row r="60">
          <cell r="B60" t="str">
            <v>Потива Кирилл Святославович</v>
          </cell>
          <cell r="C60" t="str">
            <v>ГБОУ РС(Я) Якутская кадетская школа-интернат</v>
          </cell>
          <cell r="D60" t="str">
            <v>Исследование влияния условий хранения на рост плесени (на примере хлеба)</v>
          </cell>
          <cell r="E60" t="str">
            <v>Очно</v>
          </cell>
          <cell r="F60">
            <v>1</v>
          </cell>
          <cell r="G60" t="str">
            <v>Потива Евгения Святославовна</v>
          </cell>
          <cell r="H60" t="str">
            <v>Методист</v>
          </cell>
          <cell r="I60" t="str">
            <v>ГБОУ РС(Я) Якутская кадетская школа-интернат</v>
          </cell>
        </row>
        <row r="61">
          <cell r="B61" t="str">
            <v>Сверчкова Алёна Ильинична</v>
          </cell>
          <cell r="C61" t="str">
            <v>МОБУ ГИМНАЗИЯ "ЦЕНТР ГЛОБАЛЬНОГО ОБРАЗОВАНИЯ"</v>
          </cell>
          <cell r="D61" t="str">
            <v>Генеалогическое исследование семьи Седых в военные годы</v>
          </cell>
          <cell r="E61" t="str">
            <v>Очно</v>
          </cell>
          <cell r="F61">
            <v>1</v>
          </cell>
          <cell r="G61" t="str">
            <v>Сверчкова Анна Геннадьевна</v>
          </cell>
          <cell r="H61" t="str">
            <v>учитель русского языка и литературы</v>
          </cell>
          <cell r="I61" t="str">
            <v>МОБУ ГИМНАЗИЯ "ЦЕНТР ГЛОБАЛЬНОГО ОБРАЗОВАНИЯ"</v>
          </cell>
        </row>
        <row r="62">
          <cell r="B62" t="str">
            <v>Семенова Авелина Николаевна</v>
          </cell>
          <cell r="C62" t="str">
            <v>МОБУ "Саха гимназия"</v>
          </cell>
          <cell r="D62" t="str">
            <v>Династие семьи Брызгаловых</v>
          </cell>
          <cell r="F62">
            <v>1</v>
          </cell>
          <cell r="G62" t="str">
            <v>ордахова марианна васильевна</v>
          </cell>
          <cell r="H62" t="str">
            <v>учитель русского языка и литературы</v>
          </cell>
          <cell r="I62" t="str">
            <v>МОБУ "Саха гимназия"</v>
          </cell>
        </row>
        <row r="63">
          <cell r="B63" t="str">
            <v>Сергучева Алена Афанасьевна</v>
          </cell>
          <cell r="C63" t="str">
            <v>МБОУ Майинский лицей им.И.Г.Тимофеева</v>
          </cell>
          <cell r="D63" t="str">
            <v>Влияние внеклассных занятий на формирование образовательной траектории и выбора будущей профессии старшеклассника</v>
          </cell>
          <cell r="E63" t="str">
            <v>Онлайн</v>
          </cell>
          <cell r="F63">
            <v>1</v>
          </cell>
          <cell r="G63" t="str">
            <v>Гурьева Александра Арияновна</v>
          </cell>
          <cell r="H63" t="str">
            <v>учитель истории и обществознания</v>
          </cell>
          <cell r="I63" t="str">
            <v>МБОУ "Майинский лицей" им.И.Г.Тимофеева</v>
          </cell>
        </row>
        <row r="64">
          <cell r="B64" t="str">
            <v>Сивцев Иннокентий Сергеевич
Иванова Саргылана Павловна</v>
          </cell>
          <cell r="C64" t="str">
            <v>Муниципальное бюджетное общеобразовательное учреждение «Ойская средняя общеобразовательная школа им. А.В. Дмитриева с углубленным изучением отдельных предметов» МР «Хангаласский улус» Республики Саха (Якутия).</v>
          </cell>
          <cell r="D64" t="str">
            <v>Исследование патронов, найденных на местах боевых действий  Гражданской войны в Якутии</v>
          </cell>
          <cell r="E64" t="str">
            <v>Онлайн</v>
          </cell>
          <cell r="F64">
            <v>2</v>
          </cell>
          <cell r="G64" t="str">
            <v>Ноговицын Прокопий Романоаич</v>
          </cell>
          <cell r="H64" t="str">
            <v>Заместитель директора по научно-методической работе</v>
          </cell>
          <cell r="I64" t="str">
            <v>Муниципальное бюджетное общеобразовательное учреждение «Ойская средняя общеобразовательная школа им. А.В. Дмитриева с углубленным изучением отдельных предметов» МР «Хангаласский улус» Республики Саха (Якутия).</v>
          </cell>
        </row>
        <row r="65">
          <cell r="B65" t="str">
            <v>Сивцева Айталина Романовна</v>
          </cell>
          <cell r="C65" t="str">
            <v>ГАНОУ "Арктическая школа" РС(Я)</v>
          </cell>
          <cell r="D65" t="str">
            <v>Коновязи- сэргэ- как память о войне</v>
          </cell>
          <cell r="E65" t="str">
            <v>Очно</v>
          </cell>
          <cell r="F65">
            <v>1</v>
          </cell>
          <cell r="G65" t="str">
            <v>Сивцева Наталья Гаврильевна</v>
          </cell>
          <cell r="H65" t="str">
            <v>учитель начальных классов, родитель</v>
          </cell>
          <cell r="I65" t="str">
            <v>МБОУ Арылахская СОШ им. Т.М. Каженкина</v>
          </cell>
        </row>
        <row r="66">
          <cell r="B66" t="str">
            <v>Сивцева Сайаана Сергеевна
Габышева Айгылана Афанасьевна
Ширяева Анна Никитична</v>
          </cell>
          <cell r="C66" t="str">
            <v>МБОУ "НАМСКАЯ СОШ №2" МР "НАМСКИЙ УЛУС" РС(Я)</v>
          </cell>
          <cell r="D66" t="str">
            <v>КОМПЛЕКСНАЯ ЭКОЛОГО-ХИМИЧЕСКАЯ ОЦЕНКА ГАЗИРОВАННЫХ НАПИТКОВ: ОТ СОСТАВА И ВЛИЯНИЯ НА ЗДОРОВЬЕ ДО ПРОБЛЕМЫ УТИЛИЗАЦИИ УПАКОВКИ</v>
          </cell>
          <cell r="E66" t="str">
            <v>Очно</v>
          </cell>
          <cell r="F66">
            <v>3</v>
          </cell>
          <cell r="G66" t="str">
            <v>Сидорова Матрена Семеновна</v>
          </cell>
          <cell r="H66" t="str">
            <v>руководитель кружка, учитель химии</v>
          </cell>
          <cell r="I66" t="str">
            <v>МБОУ "Намская СОШ №2" МО "Намский улус" РС(Я)</v>
          </cell>
        </row>
        <row r="67">
          <cell r="B67" t="str">
            <v>Скрыбыкина Милена Валерьевна
Флегонтов Иван Прокопьевич</v>
          </cell>
          <cell r="C67" t="str">
            <v>МБОУ "Павловская СОШ имени В.Н.Оконешникова"</v>
          </cell>
          <cell r="D67" t="str">
            <v>Первый железоделательный завод на вечной мерзлоте</v>
          </cell>
          <cell r="F67">
            <v>2</v>
          </cell>
          <cell r="G67" t="str">
            <v>Нестерова Тамара Иннокентьевна Флегонтова Айталина Авксентьевна -</v>
          </cell>
          <cell r="H67" t="str">
            <v>Учитель ВУД и начальных классов, учитель ИЗО и черчения</v>
          </cell>
          <cell r="I67" t="str">
            <v>МБОУ "Павловская СОШ имени В.Н.Оконешникова"</v>
          </cell>
        </row>
        <row r="68">
          <cell r="B68" t="str">
            <v>Слепцов Артем Анатольевич
Соловьев Константин Денисович
Николаев Айдар Петрович</v>
          </cell>
          <cell r="C68" t="str">
            <v>Государственное автономное нетиповое образовательное учреждение "Арктическая школа" Республики Саха (Якутия)</v>
          </cell>
          <cell r="D68" t="str">
            <v>Создание краеведческого квеста по памятным местам города Якутска  «Никто не забыт, ничто не забыто»</v>
          </cell>
          <cell r="E68" t="str">
            <v>Очно</v>
          </cell>
          <cell r="F68">
            <v>3</v>
          </cell>
          <cell r="G68" t="str">
            <v>Лукин Геннадий Янославович</v>
          </cell>
          <cell r="H68" t="str">
            <v>Учитель истории</v>
          </cell>
          <cell r="I68" t="str">
            <v>Государственное автономное нетиповое образовательное учреждение "Арктическая школа" Республики Саха (Якутия)</v>
          </cell>
        </row>
        <row r="69">
          <cell r="B69" t="str">
            <v>Соловьева Сайнаара Юрьевна</v>
          </cell>
          <cell r="C69" t="str">
            <v>Муниципальное бюджетное общеобразовательное учреждение "Покровская средняя общеобразовательная школа №4 с углубленным изучением отдельных предметов"</v>
          </cell>
          <cell r="D69" t="str">
            <v>Награды в моей семье</v>
          </cell>
          <cell r="F69">
            <v>1</v>
          </cell>
          <cell r="G69" t="str">
            <v>Соловьева Александра Владимировна</v>
          </cell>
          <cell r="H69" t="str">
            <v>педагог-психолог</v>
          </cell>
          <cell r="I69" t="str">
            <v>Муниципальное бюджетное общеобразовательное учреждение "Покровская средняя общеобразовательная школа №4 с углубленным изучением отдельных предметов"</v>
          </cell>
        </row>
        <row r="70">
          <cell r="B70" t="str">
            <v>Софронова Екатерина Андреевна</v>
          </cell>
          <cell r="C70" t="str">
            <v>МБОУ СОШ с УИОП</v>
          </cell>
          <cell r="D70" t="str">
            <v>,,Сын Алдана на передовой,,:образ бойца в творчестве Алданский поэтов</v>
          </cell>
          <cell r="E70" t="str">
            <v>Очно</v>
          </cell>
          <cell r="F70">
            <v>1</v>
          </cell>
          <cell r="G70" t="str">
            <v>Дворникова Анастасия Владимировна</v>
          </cell>
          <cell r="H70" t="str">
            <v>Учитель</v>
          </cell>
          <cell r="I70" t="str">
            <v>МБОУ СОШ с УИОП</v>
          </cell>
        </row>
        <row r="71">
          <cell r="B71" t="str">
            <v>Степанов Эльдар Алексеевич</v>
          </cell>
          <cell r="C71" t="str">
            <v>Муниципальное бюджетное образовательное учреждение "Крест-Хальджайская средняя общеообразовательная школа имени Героя Советского союза Ф.М. Охлопкова" МР "Томпонский район"</v>
          </cell>
          <cell r="D71" t="str">
            <v>Мониторинг и учет численности птиц нижнего течения реки Алдан</v>
          </cell>
          <cell r="F71">
            <v>1</v>
          </cell>
          <cell r="G71" t="str">
            <v>Сыромятникова Алена Николаевна</v>
          </cell>
          <cell r="H71" t="str">
            <v>учитель биологии</v>
          </cell>
          <cell r="I71" t="str">
            <v>Муниципальное бюджетное образовательное учреждение "Крест-Хальджайская средняя общеообразовательная школа имени Героя Советского союза Ф.М. Охлопкова" МР "Томпонский район"</v>
          </cell>
        </row>
        <row r="72">
          <cell r="B72" t="str">
            <v>Степанова Айыына Айаловна</v>
          </cell>
          <cell r="C72" t="str">
            <v>МБОУ Майинский лицей им.И.Г.Тимофеева</v>
          </cell>
          <cell r="D72" t="str">
            <v>Тайна,зашифрованная в имени.Исследование значений имен учеников 9-1 класса и их родителей</v>
          </cell>
          <cell r="F72">
            <v>1</v>
          </cell>
          <cell r="G72" t="str">
            <v>Тарасова Евдокия Ильинична</v>
          </cell>
          <cell r="H72" t="str">
            <v>учитель русского языка и литературы</v>
          </cell>
          <cell r="I72" t="str">
            <v>МБОУ Майинский лицей им.И.Г.Тимофеева</v>
          </cell>
        </row>
        <row r="73">
          <cell r="B73" t="str">
            <v>Строев Денис Александрович</v>
          </cell>
          <cell r="C73" t="str">
            <v>МБОУ "Тит-Аринская СОШ им. Г.В.Ксенофонтова"</v>
          </cell>
          <cell r="D73" t="str">
            <v>Заготовка льда как традиционное занятие народов Севера</v>
          </cell>
          <cell r="E73" t="str">
            <v>Онлайн</v>
          </cell>
          <cell r="F73">
            <v>1</v>
          </cell>
          <cell r="G73" t="str">
            <v>Строева Ольга Кузьминична</v>
          </cell>
          <cell r="H73" t="str">
            <v>учитель биологии и географии</v>
          </cell>
          <cell r="I73" t="str">
            <v>МБОУ "Тит-Аринская СОШ" им. Г.В.Ксенофонтова</v>
          </cell>
        </row>
        <row r="74">
          <cell r="B74" t="str">
            <v>Сяо Живэнь</v>
          </cell>
          <cell r="C74" t="str">
            <v>Экспериментальная средняя школа уезда Чжаочжоу, город Дацин, провинция Хэйлунцзян</v>
          </cell>
          <cell r="D74" t="str">
            <v>СИБИРЬ И КИТАЙ: ВЗАИМНОЕ ПРОЦВЕТАНИЕ  (НА ОСНОВЕ ОБРАЗОВАТЕЛЬНОГО И КУЛЬТУРНОГО ОБМЕНА)</v>
          </cell>
          <cell r="E74" t="str">
            <v>Очно</v>
          </cell>
          <cell r="F74">
            <v>1</v>
          </cell>
          <cell r="G74" t="str">
            <v>Чжао Цзянань Петровна</v>
          </cell>
          <cell r="H74" t="str">
            <v>учитель русского языка</v>
          </cell>
          <cell r="I74" t="str">
            <v>Экспериментальная средняя школа уезда Чжаочжоу, город Дацин, провинция Хэйлунцзян</v>
          </cell>
        </row>
        <row r="75">
          <cell r="B75" t="str">
            <v>Тарабукина Алина Викторовна</v>
          </cell>
          <cell r="C75" t="str">
            <v>Муниципальное бюджетное образовательное учреждение "Крест-Хальджайская средняя общеообразовательная школа имени Героя Советского союза Ф.М. Охлопкова" МР "Томпонский район"</v>
          </cell>
          <cell r="D75" t="str">
            <v>Эпифитные лишайники окрестности  с. Крест-Хальджай Томпонского района</v>
          </cell>
          <cell r="F75">
            <v>1</v>
          </cell>
          <cell r="G75" t="str">
            <v>Сыромятникова Алена Николаевна</v>
          </cell>
          <cell r="H75" t="str">
            <v>учитель биологии</v>
          </cell>
          <cell r="I75" t="str">
            <v>Муниципальное бюджетное образовательное учреждение "Крест-Хальджайская средняя общеообразовательная школа имени Героя Советского союза Ф.М. Охлопкова" МР "Томпонский район"</v>
          </cell>
        </row>
        <row r="76">
          <cell r="B76" t="str">
            <v>Тарасенко Валерия Семеновна
Санникова Елизавета Олеговна</v>
          </cell>
          <cell r="C76" t="str">
            <v>ГАНОУ Арктическая школа</v>
          </cell>
          <cell r="D76" t="str">
            <v>Альтернативные источники энергии</v>
          </cell>
          <cell r="E76" t="str">
            <v>Очно</v>
          </cell>
          <cell r="F76">
            <v>2</v>
          </cell>
          <cell r="G76" t="str">
            <v>Захаров Родион Никитич</v>
          </cell>
          <cell r="H76" t="str">
            <v>Учитель физики</v>
          </cell>
          <cell r="I76" t="str">
            <v>ГАНОУ арктическая школа</v>
          </cell>
        </row>
        <row r="77">
          <cell r="B77" t="str">
            <v>Федоров Богдан -Байдам</v>
          </cell>
          <cell r="C77" t="str">
            <v>МОБУ Городская классическая гимназия №8</v>
          </cell>
          <cell r="D77" t="str">
            <v>Создание интерактивного портрета с голосовым ассистентом для школьных кабинетов с применением технологии литофании и 3D-печати (на примере портрета А.С. Пушкина)</v>
          </cell>
          <cell r="F77">
            <v>1</v>
          </cell>
          <cell r="G77" t="str">
            <v>Обутов Сандал Прокопьевич</v>
          </cell>
          <cell r="H77" t="str">
            <v>руководитель кружка по 3D моделированию</v>
          </cell>
          <cell r="I77" t="str">
            <v>Центр цифрового образования детей «IT-Куб.Якутск»</v>
          </cell>
        </row>
        <row r="78">
          <cell r="B78" t="str">
            <v>Федоров Богдан-Байдам Викторович</v>
          </cell>
          <cell r="C78" t="str">
            <v>МОБУ Городская классическая гимназия №8</v>
          </cell>
          <cell r="D78" t="str">
            <v>Создание интерактивного портрета с голосовым ассистентом для школьных кабинетов с применением технологии литофании и 3D-печати (на примере портрета А.С. Пушк</v>
          </cell>
          <cell r="E78" t="str">
            <v>Очно</v>
          </cell>
          <cell r="F78">
            <v>1</v>
          </cell>
          <cell r="G78" t="str">
            <v>Обутов Сандал Прокопьевич</v>
          </cell>
          <cell r="H78" t="str">
            <v>Старший педагог 3dмоделирования</v>
          </cell>
          <cell r="I78" t="str">
            <v>It-cub г. Якутск</v>
          </cell>
        </row>
        <row r="79">
          <cell r="B79" t="str">
            <v>Федоров Кирилл Александрович</v>
          </cell>
          <cell r="C79" t="str">
            <v>ГАНОУ "Арктическая школа" РС(Я)</v>
          </cell>
          <cell r="D79" t="str">
            <v>Внедрение GIS и электронного дневника в систему управления геологоразведочными работами на месторождениях золота</v>
          </cell>
          <cell r="E79" t="str">
            <v>Очно</v>
          </cell>
          <cell r="F79">
            <v>1</v>
          </cell>
          <cell r="G79" t="str">
            <v>Сыромятников Пётр Кузьмич</v>
          </cell>
          <cell r="H79" t="str">
            <v>учитель информатики</v>
          </cell>
          <cell r="I79" t="str">
            <v>ГАНОУ "Арктическая школа" РС(Я)</v>
          </cell>
        </row>
        <row r="80">
          <cell r="B80" t="str">
            <v>Федорова Наана Семеновна</v>
          </cell>
          <cell r="C80" t="str">
            <v>Государственное автономное нетиповое образовательное учреждение "Арктическая школа" Республики Саха (Якутия)</v>
          </cell>
          <cell r="D80" t="str">
            <v>Сопоставительный анализ туристического потенциала по загадочным местам Якутии и Китая</v>
          </cell>
          <cell r="E80" t="str">
            <v>Очно</v>
          </cell>
          <cell r="F80">
            <v>1</v>
          </cell>
          <cell r="G80" t="str">
            <v>Семенова Светлана Петровна</v>
          </cell>
          <cell r="H80" t="str">
            <v>Учитель китайского языка</v>
          </cell>
          <cell r="I80" t="str">
            <v>Государственное автономное нетиповое образовательное учреждение "Арктическая школа" Республики Саха (Якутия)</v>
          </cell>
        </row>
        <row r="81">
          <cell r="B81" t="str">
            <v>Федорова Олимпия Степановна</v>
          </cell>
          <cell r="C81" t="str">
            <v>МБОУ "Павловская СОШ имени В.Н.Оконешникова"</v>
          </cell>
          <cell r="D81" t="str">
            <v>Нейминг: искусство называть сладости</v>
          </cell>
          <cell r="F81">
            <v>1</v>
          </cell>
          <cell r="G81" t="str">
            <v>Николаева Наталья Васильевна Нестерова Тамара Иннокентьевна -</v>
          </cell>
          <cell r="H81" t="str">
            <v>Учитель русского языка и литературы, учитель ВУД и начальных классов</v>
          </cell>
          <cell r="I81" t="str">
            <v>МБОУ "Павловская СОШ имени В.Н.Оконешникова"</v>
          </cell>
        </row>
        <row r="82">
          <cell r="B82" t="str">
            <v>Федотова Диана Сергеевна</v>
          </cell>
          <cell r="C82" t="str">
            <v>Муниципальное автономное общеобразовательное учреждение "Средняя общеобразовательная школа №12 с углубленным изучением английского языка" муниципального района "Мирнинский район" Республики Саха (Якутия)</v>
          </cell>
          <cell r="D82" t="str">
            <v>Особенности перевода стихотворений для детей с якутского языка на английский язык</v>
          </cell>
          <cell r="E82" t="str">
            <v>Онлайн</v>
          </cell>
          <cell r="F82">
            <v>1</v>
          </cell>
          <cell r="G82" t="str">
            <v>Семенова Анна Артемовна</v>
          </cell>
          <cell r="H82" t="str">
            <v>учитель английского языка</v>
          </cell>
          <cell r="I82" t="str">
            <v>Муниципальное автономное общеобразовательное учреждение "Средняя общеобразовательная школа №12 с углубленным изучением английского языка" муниципального района "Мирнинский район" Республики Саха (Якутия)</v>
          </cell>
        </row>
        <row r="83">
          <cell r="B83" t="str">
            <v>Харлампьев Александр Андреевич</v>
          </cell>
          <cell r="C83" t="str">
            <v>МБОУ "Покровская СОШ№4 с УИОП" МР "Хангаласский улус" РС(Я)</v>
          </cell>
          <cell r="D83" t="str">
            <v>Анализ экономических проблем обращения с твердыми коммунальными отходами в региональных условиях крайнего Севера</v>
          </cell>
          <cell r="E83" t="str">
            <v>Очно</v>
          </cell>
          <cell r="F83">
            <v>1</v>
          </cell>
          <cell r="G83" t="str">
            <v>Черняк Раиса Сергеевна</v>
          </cell>
          <cell r="H83" t="str">
            <v>учитель русского языка и литературы</v>
          </cell>
          <cell r="I83" t="str">
            <v>Муниципальное бюджетное общеобразовательное учреждение "Покровская средняя общеобразовательная школа №4 с УИОП" МР "Хангаласский улус" РС(Я)</v>
          </cell>
        </row>
        <row r="84">
          <cell r="B84" t="str">
            <v>Харлампьев Гаврил Гаврильевич
Колосова Елизавета Андреевна
Сотников Эльтэрис Светозар уола</v>
          </cell>
          <cell r="C84" t="str">
            <v>МОБУ СОШ №5 имени Н.О. Кривошапкина</v>
          </cell>
          <cell r="D84" t="str">
            <v>мультфильм "Встреча"</v>
          </cell>
          <cell r="E84" t="str">
            <v>Очно</v>
          </cell>
          <cell r="F84">
            <v>3</v>
          </cell>
          <cell r="G84" t="str">
            <v>Артемьева Лариса Дмитриевна</v>
          </cell>
          <cell r="H84" t="str">
            <v>педагог дополнительного образования</v>
          </cell>
          <cell r="I84" t="str">
            <v>МОБУ СОШ №5 имени Н.О. Кривошапкина</v>
          </cell>
        </row>
        <row r="85">
          <cell r="B85" t="str">
            <v>Хон Диана Андреевна</v>
          </cell>
          <cell r="C85" t="str">
            <v>ГАНОУ "Арктическая Школа"</v>
          </cell>
          <cell r="D85" t="str">
            <v>Древние стоянки людей в Якутии</v>
          </cell>
          <cell r="E85" t="str">
            <v>Очно</v>
          </cell>
          <cell r="F85">
            <v>1</v>
          </cell>
          <cell r="G85" t="str">
            <v>Драган Марина Михайловна</v>
          </cell>
          <cell r="H85" t="str">
            <v>Учитель географии</v>
          </cell>
          <cell r="I85" t="str">
            <v>ГАНОУ "Арктическая Школа"</v>
          </cell>
        </row>
        <row r="86">
          <cell r="B86" t="str">
            <v>Цыпандина Сандаара Сергеевна</v>
          </cell>
          <cell r="C86" t="str">
            <v>МОБУ ГИМНАЗИЯ "ЦЕНТР ГЛОБАЛЬНОГО ОБРАЗОВАНИЯ"</v>
          </cell>
          <cell r="D86" t="str">
            <v>Создание литературного путеводителя по улицам Якутска</v>
          </cell>
          <cell r="E86" t="str">
            <v>Очно</v>
          </cell>
          <cell r="F86">
            <v>1</v>
          </cell>
          <cell r="G86" t="str">
            <v>СВЕРЧКОВА АННА ГЕННАДЬЕВНА</v>
          </cell>
          <cell r="H86" t="str">
            <v>учитель русского языка и литературы</v>
          </cell>
          <cell r="I86" t="str">
            <v>МОБУ ГИМНАЗИЯ "ЦЕНТР ГЛОБАЛЬНОГО ОБРАЗОВАНИЯ"</v>
          </cell>
        </row>
        <row r="87">
          <cell r="B87" t="str">
            <v>Чан Виктория Алексеевна</v>
          </cell>
          <cell r="C87" t="str">
            <v>МОБУ ГИМНАЗИЯ "ЦЕНТР ГЛОБАЛЬНОГО ОБРАЗОВАНИЯ"</v>
          </cell>
          <cell r="D87" t="str">
            <v>«Создание коллекции самоцветов по сказам П.П.Бажова»</v>
          </cell>
          <cell r="E87" t="str">
            <v>Очно</v>
          </cell>
          <cell r="F87">
            <v>1</v>
          </cell>
          <cell r="G87" t="str">
            <v>СВЕРЧКОВА АННА ГЕННАДЬЕВНА</v>
          </cell>
          <cell r="H87" t="str">
            <v>учитель русского языка и литературы</v>
          </cell>
          <cell r="I87" t="str">
            <v>МОБУ ГИМНАЗИЯ "ЦЕНТР ГЛОБАЛЬНОГО ОБРАЗОВАНИЯ"</v>
          </cell>
        </row>
        <row r="88">
          <cell r="B88" t="str">
            <v>Чаруха Андрей Андреевич</v>
          </cell>
          <cell r="C88" t="str">
            <v>МБОУ "Покровская СОШ№4 с УИОП" МР "Хангаласский улус" РС(Я)</v>
          </cell>
          <cell r="D88" t="str">
            <v>Перспективы и экономическая эффективность внедрения малых атомных электростанций в районах Крайнего Севера</v>
          </cell>
          <cell r="E88" t="str">
            <v>Очно</v>
          </cell>
          <cell r="F88">
            <v>1</v>
          </cell>
          <cell r="G88" t="str">
            <v>Черняк Раиса Сергеевна</v>
          </cell>
          <cell r="H88" t="str">
            <v>учитель русского языка и литературы</v>
          </cell>
          <cell r="I88" t="str">
            <v>Муниципальное бюджетное общеобразовательное учреждение "Покровская средняя общеобразовательная школа №4 с УИОП" МР "Хангаласский улус" РС(Я)</v>
          </cell>
        </row>
        <row r="89">
          <cell r="B89" t="str">
            <v>Чикачева Злата Витальевна</v>
          </cell>
          <cell r="C89" t="str">
            <v>МОБУ СОШ №5 имени Н.О. Кривошапкина</v>
          </cell>
          <cell r="D89" t="str">
            <v>Северные мотивы в современной одежде</v>
          </cell>
          <cell r="E89" t="str">
            <v>Очно</v>
          </cell>
          <cell r="F89">
            <v>1</v>
          </cell>
          <cell r="G89" t="str">
            <v>Артемьева Лариса Дмитриевна</v>
          </cell>
          <cell r="H89" t="str">
            <v>педагог дополнительного образования</v>
          </cell>
          <cell r="I89" t="str">
            <v>МОБУ СОШ №5 имени Н.О. Кривошапкина</v>
          </cell>
        </row>
        <row r="90">
          <cell r="B90" t="str">
            <v>Шадрина Саргылана Саргылановна</v>
          </cell>
          <cell r="C90" t="str">
            <v>МБОУ Ойская СОШ им.А.В.Дмитриева с УИОП</v>
          </cell>
          <cell r="D90" t="str">
            <v>Почему стоит читать «Грозовой Перевал?»</v>
          </cell>
          <cell r="E90" t="str">
            <v>Очно</v>
          </cell>
          <cell r="F90">
            <v>1</v>
          </cell>
          <cell r="G90" t="str">
            <v>Григорьева Айна Дмитриевна</v>
          </cell>
          <cell r="H90" t="str">
            <v>учитель</v>
          </cell>
          <cell r="I90" t="str">
            <v>МБОУ Ойская СОШ им.А.В.Дмитриева с УИОП</v>
          </cell>
        </row>
        <row r="91">
          <cell r="B91" t="str">
            <v>Шараборин иван Георгиевич</v>
          </cell>
          <cell r="C91" t="str">
            <v>МОБУ СОШ 5 им Н О Кривошапкина</v>
          </cell>
          <cell r="D91" t="str">
            <v>Меценатство в Российской империи: региональный аспект на примере деятельности Н. О. Кривошапкина</v>
          </cell>
          <cell r="E91" t="str">
            <v>Очно</v>
          </cell>
          <cell r="F91">
            <v>1</v>
          </cell>
          <cell r="G91" t="str">
            <v>Никонова Елена Николаевна</v>
          </cell>
          <cell r="H91" t="str">
            <v>учитель истории</v>
          </cell>
          <cell r="I91" t="str">
            <v>МОБУ СОШ 5 им Н О Кривошапкина</v>
          </cell>
        </row>
        <row r="92">
          <cell r="B92" t="str">
            <v>Шепелева Амалия Александровна</v>
          </cell>
          <cell r="C92" t="str">
            <v>МОБУ Городская классическая гимназия ?8</v>
          </cell>
          <cell r="D92" t="str">
            <v>Якутские тюркизмы в русской печати</v>
          </cell>
          <cell r="E92" t="str">
            <v>Очно</v>
          </cell>
          <cell r="F92">
            <v>1</v>
          </cell>
          <cell r="G92" t="str">
            <v>Алихонова Виктория Валерьевна</v>
          </cell>
          <cell r="H92" t="str">
            <v>Классный руководитель</v>
          </cell>
          <cell r="I92" t="str">
            <v>МОБУ Городская классическая гимназия ?8</v>
          </cell>
        </row>
        <row r="93">
          <cell r="B93" t="str">
            <v>Шефер Артем Андреевич</v>
          </cell>
          <cell r="C93" t="str">
            <v>МБОУ Покровская СОШ №3 ОЦ с УИОП</v>
          </cell>
          <cell r="D93" t="str">
            <v>Геометрия на клетчатой бумаге:  поиск оптимальных стратегий вычисления площади</v>
          </cell>
          <cell r="E93" t="str">
            <v>Очно</v>
          </cell>
          <cell r="F93">
            <v>1</v>
          </cell>
          <cell r="G93" t="str">
            <v>Слепцова Рози Семеновна</v>
          </cell>
          <cell r="H93" t="str">
            <v>учитель</v>
          </cell>
          <cell r="I93" t="str">
            <v>МБОУ Покровская СОШ №3 ОЦ с УИОП</v>
          </cell>
        </row>
        <row r="94">
          <cell r="B94" t="str">
            <v>Шиманович Николай Андреевич</v>
          </cell>
          <cell r="C94" t="str">
            <v>ГБОУ " Якутская кадетская школа-интернат"</v>
          </cell>
          <cell r="D94" t="str">
            <v>Секретное оружие русских танков: как автомат заряжания изменил правила игры в холодной войне</v>
          </cell>
          <cell r="E94" t="str">
            <v>Очно</v>
          </cell>
          <cell r="F94">
            <v>1</v>
          </cell>
          <cell r="G94" t="str">
            <v>Сидорова Саргылана Ксенофонтовна</v>
          </cell>
          <cell r="H94" t="str">
            <v>Учитель истории</v>
          </cell>
          <cell r="I94" t="str">
            <v>ГБОУ " Якутская кадетская школа-интернат"</v>
          </cell>
        </row>
        <row r="95">
          <cell r="B95" t="str">
            <v>Шишигин Дамир Русланович</v>
          </cell>
          <cell r="C95" t="str">
            <v>ГАНОУ "Арктическая школа"</v>
          </cell>
          <cell r="D95" t="str">
            <v>Проблема читерства и как с ней бороться</v>
          </cell>
          <cell r="F95">
            <v>1</v>
          </cell>
          <cell r="G95" t="str">
            <v>Сыромятников Пётр Кузьмич</v>
          </cell>
          <cell r="H95" t="str">
            <v>Учитель информатики</v>
          </cell>
          <cell r="I95" t="str">
            <v>ГАНОУ "Арктическая школа"</v>
          </cell>
        </row>
        <row r="96">
          <cell r="B96" t="str">
            <v>Юдин Егор Александрович</v>
          </cell>
          <cell r="C96" t="str">
            <v>МБОУ "Покровская СОШ №  3 - ОЦ с УИОП"</v>
          </cell>
          <cell r="D96" t="str">
            <v>Английские надписи на школьных принадлежностях  как средство визуализации при изучении лексики и грамматики</v>
          </cell>
          <cell r="E96" t="str">
            <v>Очно</v>
          </cell>
          <cell r="F96">
            <v>1</v>
          </cell>
          <cell r="G96" t="str">
            <v>Епифанова Алла Анатольевна</v>
          </cell>
          <cell r="H96" t="str">
            <v>Учитель английского языка</v>
          </cell>
          <cell r="I96" t="str">
            <v>МБОУ "Покровская СОШ № 3 - ОЦ с УИОП"</v>
          </cell>
        </row>
        <row r="97">
          <cell r="B97" t="str">
            <v>Яковлев Эрчим Алексеевич</v>
          </cell>
          <cell r="C97" t="str">
            <v>МБОУ Ойская СОШ им.А.В.Дмитриева с УИОП</v>
          </cell>
          <cell r="D97" t="str">
            <v>А.И.Захаров - жизнь во благо народа</v>
          </cell>
          <cell r="E97" t="str">
            <v>Очно</v>
          </cell>
          <cell r="F97">
            <v>1</v>
          </cell>
          <cell r="G97" t="str">
            <v>Григорьева Айна Дмитриевна</v>
          </cell>
          <cell r="H97" t="str">
            <v>учитель</v>
          </cell>
          <cell r="I97" t="str">
            <v>МБОУ Ойская СОШ им.А.В.Дмитриева с УИОП</v>
          </cell>
        </row>
        <row r="98">
          <cell r="B98" t="str">
            <v>Харитонова Валерия Васильевна</v>
          </cell>
          <cell r="C98" t="str">
            <v>Средняя школа 20 имени героя советского Союза ФК Попова</v>
          </cell>
          <cell r="D98" t="str">
            <v>Дипфейки на базе ии</v>
          </cell>
          <cell r="E98" t="str">
            <v>Очно</v>
          </cell>
          <cell r="F98">
            <v>1</v>
          </cell>
          <cell r="G98" t="str">
            <v>Игнатьевич Василий Васильевич</v>
          </cell>
          <cell r="H98" t="str">
            <v>Родитель</v>
          </cell>
          <cell r="I98" t="str">
            <v>Родитель</v>
          </cell>
        </row>
        <row r="99">
          <cell r="B99" t="str">
            <v>Иванова Дайаана Вадимовна</v>
          </cell>
          <cell r="D99" t="str">
            <v>Память о экспедиции: медико - санитарное исследование Вилюйского округа и его значение для здравоохранения Якутии</v>
          </cell>
          <cell r="F99">
            <v>1</v>
          </cell>
        </row>
        <row r="100">
          <cell r="B100" t="str">
            <v>Сыромятникова Валерия</v>
          </cell>
          <cell r="D100" t="str">
            <v>Грантовая политика, как ключевой фактор социально - экономического развития Горного улуса</v>
          </cell>
          <cell r="F100">
            <v>1</v>
          </cell>
        </row>
        <row r="101">
          <cell r="B101" t="str">
            <v>Федотов Эрхаан Георгиевич</v>
          </cell>
          <cell r="C101" t="str">
            <v>ГАНОУ Арктическая школа</v>
          </cell>
          <cell r="D101" t="str">
            <v>Способы нахождения кратчайших путей</v>
          </cell>
          <cell r="E101" t="str">
            <v>Очно</v>
          </cell>
          <cell r="F101">
            <v>1</v>
          </cell>
          <cell r="G101" t="str">
            <v>Чечебутова Саргылана Дмитриевна</v>
          </cell>
          <cell r="H101" t="str">
            <v>Учитель математики</v>
          </cell>
          <cell r="I101" t="str">
            <v>ГАНОУ Арктическая школа</v>
          </cell>
        </row>
        <row r="102">
          <cell r="B102" t="str">
            <v>Ноговицын Уйгун Петрович</v>
          </cell>
          <cell r="C102" t="str">
            <v>ГАНОУ ''Арктическая школа'' РС(Я)</v>
          </cell>
          <cell r="D102" t="str">
            <v>Традиционные спортивные игры Якутии</v>
          </cell>
          <cell r="E102" t="str">
            <v>Очно</v>
          </cell>
          <cell r="F102">
            <v>1</v>
          </cell>
          <cell r="G102" t="str">
            <v>Макаров Константин Прокопьевич</v>
          </cell>
          <cell r="H102" t="str">
            <v>учитель английского языка</v>
          </cell>
          <cell r="I102" t="str">
            <v>ГАНОУ ''Арктическая школа'' РС(Я)</v>
          </cell>
        </row>
        <row r="103">
          <cell r="B103" t="str">
            <v>Заровняева Ева Евгеньевна</v>
          </cell>
          <cell r="C103" t="str">
            <v>ГАНОУ ''Арктическая школа'' РС(Я)</v>
          </cell>
          <cell r="D103" t="str">
            <v>Одежда как кодекс: сопоставительный анализ традиционных костюмов Якутии и Китая</v>
          </cell>
          <cell r="E103" t="str">
            <v>Очно</v>
          </cell>
          <cell r="F103">
            <v>1</v>
          </cell>
          <cell r="G103" t="str">
            <v>Семенова Светлана Петровна</v>
          </cell>
          <cell r="H103" t="str">
            <v>учитель китайского языка</v>
          </cell>
          <cell r="I103" t="str">
            <v>ГАНОУ ''Арктическая школа'' РС(Я)</v>
          </cell>
        </row>
        <row r="104">
          <cell r="B104" t="str">
            <v>Местников Василий Васильевич</v>
          </cell>
          <cell r="C104" t="str">
            <v>ГАНОУ ''Арктическая школа'' РС(Я)</v>
          </cell>
          <cell r="D104" t="str">
            <v>Создание интерактивной карты военного пути моего дедушки: Местникова Петра Иннокентьевича</v>
          </cell>
          <cell r="E104" t="str">
            <v>Очно</v>
          </cell>
          <cell r="F104">
            <v>1</v>
          </cell>
          <cell r="G104" t="str">
            <v>Макаров Константин Прокопьевич</v>
          </cell>
          <cell r="H104" t="str">
            <v>учитель английского языка</v>
          </cell>
          <cell r="I104" t="str">
            <v>ГАНОУ ''Арктическая школа'' РС(Я)</v>
          </cell>
        </row>
        <row r="105">
          <cell r="B105" t="str">
            <v>Полятинский Игорь Михайлович</v>
          </cell>
          <cell r="C105" t="str">
            <v>ГАНОУ ''Арктическая школа'' РС(Я)</v>
          </cell>
          <cell r="D105" t="str">
            <v>Разработка бота с якутскими загадками, проектно-исследовательская работа</v>
          </cell>
          <cell r="E105" t="str">
            <v>Очно</v>
          </cell>
          <cell r="F105">
            <v>1</v>
          </cell>
          <cell r="G105" t="str">
            <v>Макаров Константин Прокопьевич</v>
          </cell>
          <cell r="H105" t="str">
            <v>учитель английского языка</v>
          </cell>
          <cell r="I105" t="str">
            <v>ГАНОУ ''Арктическая школа'' РС(Я)</v>
          </cell>
        </row>
        <row r="106">
          <cell r="B106" t="str">
            <v>Слепцова Диана Константиновна
Уваровская Александра Маевна</v>
          </cell>
          <cell r="C106" t="str">
            <v>ГАНОУ ''Арктическая школа'' РС(Я)</v>
          </cell>
          <cell r="D106" t="str">
            <v>Способы оформления заголовков детских журналов на примере республиканского журнала «Юность Севера»</v>
          </cell>
          <cell r="E106" t="str">
            <v>Очно</v>
          </cell>
          <cell r="F106">
            <v>2</v>
          </cell>
          <cell r="G106" t="str">
            <v>Макаров Константин Прокопьевич</v>
          </cell>
          <cell r="H106" t="str">
            <v>учитель английского языка</v>
          </cell>
          <cell r="I106" t="str">
            <v>ГАНОУ ''Арктическая школа'' РС(Я)</v>
          </cell>
        </row>
        <row r="107">
          <cell r="B107" t="str">
            <v>Федорова Нарыйаана Юрьевна</v>
          </cell>
          <cell r="C107" t="str">
            <v>ГАНОУ ''Арктическая школа'' РС(Я)</v>
          </cell>
          <cell r="D107" t="str">
            <v>Родословная Болугурских Аржаковых, история и расписанная родословная</v>
          </cell>
          <cell r="E107" t="str">
            <v>Очно</v>
          </cell>
          <cell r="F107">
            <v>1</v>
          </cell>
          <cell r="G107" t="str">
            <v>Макаров Константин Прокопьевич</v>
          </cell>
          <cell r="H107" t="str">
            <v>учитель английского языка</v>
          </cell>
          <cell r="I107" t="str">
            <v>ГАНОУ ''Арктическая школа'' РС(Я)</v>
          </cell>
        </row>
        <row r="108">
          <cell r="B108" t="str">
            <v>Васильев Вадим Артемович</v>
          </cell>
          <cell r="C108" t="str">
            <v>ГАНОУ ''Арктическая школа'' РС(Я)</v>
          </cell>
          <cell r="D108" t="str">
            <v>Стихийные бедствия Якутии</v>
          </cell>
          <cell r="E108" t="str">
            <v>Очно</v>
          </cell>
          <cell r="F108">
            <v>1</v>
          </cell>
          <cell r="G108" t="str">
            <v>Макаров Константин Прокопьевич</v>
          </cell>
          <cell r="H108" t="str">
            <v>учитель английского языка</v>
          </cell>
          <cell r="I108" t="str">
            <v>ГАНОУ ''Арктическая школа'' РС(Я)</v>
          </cell>
        </row>
        <row r="109">
          <cell r="B109" t="str">
            <v>Егорова Светлана Геннадиевна</v>
          </cell>
          <cell r="C109" t="str">
            <v>ГАНОУ ''Арктическая школа'' РС(Я)</v>
          </cell>
          <cell r="D109" t="str">
            <v>Дизайн-код якутских брендов одежды</v>
          </cell>
          <cell r="E109" t="str">
            <v>Очно</v>
          </cell>
          <cell r="F109">
            <v>1</v>
          </cell>
          <cell r="G109" t="str">
            <v>Макаров Константин Прокопьевич</v>
          </cell>
          <cell r="H109" t="str">
            <v>учитель английского языка</v>
          </cell>
          <cell r="I109" t="str">
            <v>ГАНОУ ''Арктическая школа'' РС(Я)</v>
          </cell>
        </row>
        <row r="110">
          <cell r="B110" t="str">
            <v>Николаева Снежанна Даниловна
Новиков Юрий Константинович</v>
          </cell>
          <cell r="C110" t="str">
            <v>ГАНОУ ''Арктическая школа'' РС(Я)</v>
          </cell>
          <cell r="D110" t="str">
            <v>Музыкальный плейлист как дополнительный способ изучения иностранного языка</v>
          </cell>
          <cell r="E110" t="str">
            <v>Очно</v>
          </cell>
          <cell r="F110">
            <v>2</v>
          </cell>
          <cell r="G110" t="str">
            <v>Макаров Константин Прокопьевич</v>
          </cell>
          <cell r="H110" t="str">
            <v>учитель английского языка</v>
          </cell>
          <cell r="I110" t="str">
            <v>ГАНОУ ''Арктическая школа'' РС(Я)</v>
          </cell>
        </row>
      </sheetData>
      <sheetData sheetId="3">
        <row r="1">
          <cell r="A1" t="str">
            <v/>
          </cell>
        </row>
      </sheetData>
      <sheetData sheetId="4">
        <row r="1">
          <cell r="A1" t="str">
            <v/>
          </cell>
        </row>
      </sheetData>
      <sheetData sheetId="5">
        <row r="1">
          <cell r="A1" t="str">
            <v/>
          </cell>
        </row>
      </sheetData>
      <sheetData sheetId="6">
        <row r="1">
          <cell r="A1" t="str">
            <v/>
          </cell>
        </row>
      </sheetData>
      <sheetData sheetId="7">
        <row r="1">
          <cell r="A1" t="str">
            <v>#N/A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ТОГОВЫЙ"/>
      <sheetName val="Автосписок"/>
      <sheetName val="Список"/>
      <sheetName val="1"/>
      <sheetName val="2"/>
      <sheetName val="3"/>
      <sheetName val="4"/>
      <sheetName val="5"/>
    </sheetNames>
    <sheetDataSet>
      <sheetData sheetId="0" refreshError="1"/>
      <sheetData sheetId="1" refreshError="1"/>
      <sheetData sheetId="2">
        <row r="1">
          <cell r="B1" t="str">
            <v>Авелев Алексей Александрович,</v>
          </cell>
          <cell r="C1" t="str">
            <v>ГАНОУ "Арктическая школа"</v>
          </cell>
          <cell r="D1" t="str">
            <v>Мониторинг незаконной добычи ОПИ на территории Республики Саха (Якутия)</v>
          </cell>
          <cell r="E1" t="str">
            <v>Очно</v>
          </cell>
          <cell r="F1">
            <v>1</v>
          </cell>
          <cell r="G1" t="str">
            <v>Драган Марина Михайловна</v>
          </cell>
          <cell r="H1" t="str">
            <v>Учитель географии</v>
          </cell>
          <cell r="I1" t="str">
            <v>ГАНОУ "Арктическая школа"</v>
          </cell>
        </row>
        <row r="2">
          <cell r="B2" t="str">
            <v>Акимова Милена Владиславовна</v>
          </cell>
          <cell r="C2" t="str">
            <v>ГАНОУ Арктическая школа</v>
          </cell>
          <cell r="D2" t="str">
            <v>Значение/Символика животных в сновидениях героев русской литературы</v>
          </cell>
          <cell r="E2" t="str">
            <v>Очно</v>
          </cell>
          <cell r="F2">
            <v>1</v>
          </cell>
          <cell r="G2" t="str">
            <v>Моисеева Нина Михайловна</v>
          </cell>
          <cell r="H2" t="str">
            <v>учитель русского и литературы</v>
          </cell>
          <cell r="I2" t="str">
            <v>ГАНОУ Арктичсекая школа</v>
          </cell>
        </row>
        <row r="3">
          <cell r="B3" t="str">
            <v>Аксенов Виталий Евгеньевич</v>
          </cell>
          <cell r="C3" t="str">
            <v>Муниципальное бюджетное учреждение дополнительного образования центр бополнительного образования детей</v>
          </cell>
          <cell r="D3" t="str">
            <v>Технология изготовления мясной продукции. Комбо-набор Дары Оленека"</v>
          </cell>
          <cell r="F3">
            <v>1</v>
          </cell>
          <cell r="G3" t="str">
            <v>Гоголева Татьяна Викторовна</v>
          </cell>
        </row>
        <row r="4">
          <cell r="B4" t="str">
            <v>Алексеева Айсаана Айсеновна</v>
          </cell>
          <cell r="C4" t="str">
            <v>Муниципальное бюджетное учреждение дополнительного образования центр бополнительного образования детей</v>
          </cell>
          <cell r="D4" t="str">
            <v>Биочай из северных ягод и трав</v>
          </cell>
          <cell r="E4" t="str">
            <v>Онлайн</v>
          </cell>
          <cell r="F4">
            <v>1</v>
          </cell>
          <cell r="G4" t="str">
            <v>Гоголева Татьяна Викторовна</v>
          </cell>
          <cell r="H4" t="str">
            <v>педагог</v>
          </cell>
          <cell r="I4" t="str">
            <v>Муниципальное бюджетное учреждение дополнительного образования центр бополнительного образования детей</v>
          </cell>
        </row>
        <row r="5">
          <cell r="B5" t="str">
            <v>Андреев Максим Юрьевич
Саввинова Надежда Васильевна</v>
          </cell>
          <cell r="C5" t="str">
            <v>Муниципальное бюджетное учреждение дополнительного образования "Районный Детский центр" муниципального района "Верхоянский район" Республики Саха (Якутия)</v>
          </cell>
          <cell r="D5" t="str">
            <v>Мониторинг динамики температуры воздуха в поселке Батагай Верхоянского района (2020-2025)</v>
          </cell>
          <cell r="E5" t="str">
            <v>Онлайн</v>
          </cell>
          <cell r="F5">
            <v>1</v>
          </cell>
          <cell r="G5" t="str">
            <v>Артемьева Мария Николаевна</v>
          </cell>
          <cell r="H5" t="str">
            <v>педагог дополнительного образования, методист</v>
          </cell>
          <cell r="I5" t="str">
            <v>Муниципальное бюджетное учреждение дополнительного образования "Районный Детский центр" муниципального района "Верхоянский район" Республики Саха (Якутия)</v>
          </cell>
        </row>
        <row r="6">
          <cell r="B6" t="str">
            <v>Анисимова Айна Захаровна</v>
          </cell>
          <cell r="C6" t="str">
            <v>ГАНОУ АШ РС(Я)</v>
          </cell>
          <cell r="D6" t="str">
            <v>Использование северного танца с арктическим компонентом на занятиях по фитнес-аэробике для развития выносливости и гибкости (на примере АШ)</v>
          </cell>
          <cell r="E6" t="str">
            <v>Очно</v>
          </cell>
          <cell r="F6">
            <v>1</v>
          </cell>
          <cell r="G6" t="str">
            <v>Дмитриева Лилия Петровна</v>
          </cell>
          <cell r="H6" t="str">
            <v>Учитель ФК</v>
          </cell>
          <cell r="I6" t="str">
            <v>ГАНОУ МАШ РС (Я)</v>
          </cell>
        </row>
        <row r="7">
          <cell r="B7" t="str">
            <v>Атакова Аделина Николаевна</v>
          </cell>
          <cell r="C7" t="str">
            <v>Муниципальное бюджетное образовательное учреждение "Крест-Хальджайская средняя общеообразовательная школа имени Героя Советского союза Ф.М. Охлопкова" МР "Томпонский район"</v>
          </cell>
          <cell r="D7" t="str">
            <v>«Предсказатели погоды нашего района, наслега»  Гоголев Альберт Афанасьевич – Альберт Гринпис</v>
          </cell>
          <cell r="F7">
            <v>1</v>
          </cell>
          <cell r="G7" t="str">
            <v>Сыромятникова Алена Николаевна</v>
          </cell>
          <cell r="H7" t="str">
            <v>учитель биологии</v>
          </cell>
          <cell r="I7" t="str">
            <v>Муниципальное бюджетное образовательное учреждение "Крест-Хальджайская средняя общеообразовательная школа имени Героя Советского союза Ф.М. Охлопкова" МР "Томпонский район"</v>
          </cell>
        </row>
        <row r="8">
          <cell r="B8" t="str">
            <v>Божедонова Амелия Александр
Леджинова Лена Андреевна</v>
          </cell>
          <cell r="C8" t="str">
            <v>Государственное автономное нетиповое образовательное учреждение "Арктическая школа" Республики Саха (Якутия)</v>
          </cell>
          <cell r="D8" t="str">
            <v>Загадка одной арктической экспедиции</v>
          </cell>
          <cell r="E8" t="str">
            <v>Очно</v>
          </cell>
          <cell r="F8">
            <v>2</v>
          </cell>
          <cell r="G8" t="str">
            <v>Габышева Нюрбина Николаевна</v>
          </cell>
          <cell r="H8" t="str">
            <v>Учитель русского языка и литературы</v>
          </cell>
          <cell r="I8" t="str">
            <v>Государственное автономное нетиповое образовательное учреждение "Арктическая школа" Республики Саха (Якутия)</v>
          </cell>
        </row>
        <row r="9">
          <cell r="B9" t="str">
            <v>Борисов Айсиэн Романович</v>
          </cell>
          <cell r="C9" t="str">
            <v>Муниципальное бюджетное общеобразовательное учреждение «Майинский лицей имени И.Г.Тимофеева» муниципального района «Мегино-Кангаласский улус»</v>
          </cell>
          <cell r="D9" t="str">
            <v>ФОРМИРОВАНИЕ ФИНАНСОВОЙ ГРАМОТНОСТИ У ПОДРОСТКОВ: ПРОБЛЕМЫ И ПЕРСПЕКТИВЫ</v>
          </cell>
          <cell r="F9">
            <v>1</v>
          </cell>
          <cell r="G9" t="str">
            <v>Сосина Саргылана Георгиевна</v>
          </cell>
          <cell r="H9" t="str">
            <v>зам. дир. по НМР</v>
          </cell>
          <cell r="I9" t="str">
            <v>Муниципальное бюджетное общеобразовательное учреждение «Майинский лицей имени И.Г.Тимофеева» муниципального района «Мегино-Кангаласский улус»</v>
          </cell>
        </row>
        <row r="10">
          <cell r="B10" t="str">
            <v>Борисов Егор Ильич</v>
          </cell>
          <cell r="C10" t="str">
            <v>ГАНОУ " Арктическая Школа</v>
          </cell>
          <cell r="D10" t="str">
            <v>География продуктов питания в городе Якутске</v>
          </cell>
          <cell r="E10" t="str">
            <v>Очно</v>
          </cell>
          <cell r="F10">
            <v>1</v>
          </cell>
          <cell r="G10" t="str">
            <v>Драган Марина Михайловна</v>
          </cell>
          <cell r="H10" t="str">
            <v>Учитель</v>
          </cell>
          <cell r="I10" t="str">
            <v>ГАНОУ "Арктическая Школа"</v>
          </cell>
        </row>
        <row r="11">
          <cell r="B11" t="str">
            <v>Брызгалов Роман Павлович</v>
          </cell>
          <cell r="C11" t="str">
            <v>МБОУ "Майинский лицей" им.И.Г.Тимофеева</v>
          </cell>
          <cell r="D11" t="str">
            <v>Правовая грамотность старшеклассников как фактор защиты от кибер - угроз и киберпреступлений</v>
          </cell>
          <cell r="E11" t="str">
            <v>Онлайн</v>
          </cell>
          <cell r="F11">
            <v>1</v>
          </cell>
          <cell r="G11" t="str">
            <v>Гурьева Александра Арияновна</v>
          </cell>
          <cell r="H11" t="str">
            <v>учитель истории и обществознания</v>
          </cell>
          <cell r="I11" t="str">
            <v>МБОУ "Майинский лицей" им.И.Г.Тимофеева</v>
          </cell>
        </row>
        <row r="12">
          <cell r="B12" t="str">
            <v>Бурнашев Давид Павлович
Исаков Сулустан Мичилович</v>
          </cell>
          <cell r="C12" t="str">
            <v>МБОУ "Намская средняя общеобразовательная школа №2"</v>
          </cell>
          <cell r="D12" t="str">
            <v>Оценка качества снежного покрова села Намцы по физико-химическим и биологическим показателям</v>
          </cell>
          <cell r="E12" t="str">
            <v>Очно</v>
          </cell>
          <cell r="F12">
            <v>2</v>
          </cell>
          <cell r="G12" t="str">
            <v>Шапошникова Айталина Петровна</v>
          </cell>
          <cell r="H12" t="str">
            <v>учитель химии</v>
          </cell>
          <cell r="I12" t="str">
            <v>МБОУ "Намская средняя общеобразовательная школа №2"</v>
          </cell>
        </row>
        <row r="13">
          <cell r="B13" t="str">
            <v>Васильевна Саввинова Надежда</v>
          </cell>
          <cell r="C13" t="str">
            <v>Муниципальное бюджетное учреждение дополнительного образования "Районный Детский центр" муниципального района "Верхоянский район" Республики Саха (Якутия)</v>
          </cell>
          <cell r="D13" t="str">
            <v>Мониторинг динамики температуры воздуха в поселке Батагай Верхоянского района (2020-2025)</v>
          </cell>
          <cell r="F13">
            <v>1</v>
          </cell>
          <cell r="G13" t="str">
            <v>Артемьева Мария Николаевна</v>
          </cell>
          <cell r="H13" t="str">
            <v>педагог дополнительного образования, методист</v>
          </cell>
          <cell r="I13" t="str">
            <v>Муниципальное бюджетное учреждение дополнительного образования "Районный Детский центр" муниципального района "Верхоянский район" Республики Саха (Якутия)</v>
          </cell>
        </row>
        <row r="14">
          <cell r="B14" t="str">
            <v>Винокуров Андрей Андреевич</v>
          </cell>
          <cell r="C14" t="str">
            <v>Муниципальное бюджетное учреждение дополнительного образования "Районный Детский центр" муниципального района "Верхоянский район" Республики Саха (Якутия)</v>
          </cell>
          <cell r="D14" t="str">
            <v>Изучение послепожарной динамики кедровостлаников горы Кылыйар Чуо?ур Яно-Адычанского междуречья</v>
          </cell>
          <cell r="E14" t="str">
            <v>Онлайн</v>
          </cell>
          <cell r="F14">
            <v>1</v>
          </cell>
          <cell r="G14" t="str">
            <v>Артемьева Мария Николаевна</v>
          </cell>
          <cell r="H14" t="str">
            <v>педагог дополнительного образования, методист</v>
          </cell>
          <cell r="I14" t="str">
            <v>Муниципальное бюджетное учреждение дополнительного образования "Районный Детский центр" муниципального района "Верхоянский район" Республики Саха (Якутия)</v>
          </cell>
        </row>
        <row r="15">
          <cell r="B15" t="str">
            <v>Габышева Эвелина Егоровна</v>
          </cell>
          <cell r="C15" t="str">
            <v>МБОУ"Олбутская ООШ имени П. П. Габышева"</v>
          </cell>
          <cell r="D15" t="str">
            <v>Гаджеты в жизни обучающихся Олбутской школы</v>
          </cell>
          <cell r="F15">
            <v>1</v>
          </cell>
          <cell r="G15" t="str">
            <v>Мыреева Римма Лукинична</v>
          </cell>
          <cell r="H15" t="str">
            <v>учитель</v>
          </cell>
          <cell r="I15" t="str">
            <v>МБОУ "Олбутская ООШ имени П.П. Габышева"</v>
          </cell>
        </row>
        <row r="16">
          <cell r="B16" t="str">
            <v>Гермогенов Валерий Александрович</v>
          </cell>
          <cell r="C16" t="str">
            <v>МБОУ "Майинский лицей" им.И.Г.Тимофеева</v>
          </cell>
          <cell r="D16" t="str">
            <v>Особенности технологии ремонта  автомобильных дорог в условиях крайнего Севера</v>
          </cell>
          <cell r="E16" t="str">
            <v>Онлайн</v>
          </cell>
          <cell r="F16">
            <v>1</v>
          </cell>
          <cell r="G16" t="str">
            <v>Гурьева Александра Арияновна</v>
          </cell>
          <cell r="H16" t="str">
            <v>учитель истории и обществознания</v>
          </cell>
          <cell r="I16" t="str">
            <v>МБОУ "Майинский лицей" им.И.Г.Тимофеева</v>
          </cell>
        </row>
        <row r="17">
          <cell r="B17" t="str">
            <v>Гладкина Ксения-Оксана Юрьевна</v>
          </cell>
          <cell r="C17" t="str">
            <v>МБОУ Ойская СОШ им.А.В.Дмитриева</v>
          </cell>
          <cell r="D17" t="str">
            <v>Определение содержания аксорбиновой кислоты в овощах и фруктах методом йодометрии</v>
          </cell>
          <cell r="E17" t="str">
            <v>Очно</v>
          </cell>
          <cell r="F17">
            <v>1</v>
          </cell>
          <cell r="G17" t="str">
            <v>Аркадьевна Моякунова Иванна</v>
          </cell>
          <cell r="H17" t="str">
            <v>учитель</v>
          </cell>
          <cell r="I17" t="str">
            <v>МБОУ Ойская СОШ им.А.В.Дмитриева</v>
          </cell>
        </row>
        <row r="18">
          <cell r="B18" t="str">
            <v>Гоголев Аман Аялович
Попов Артём Гавриилович</v>
          </cell>
          <cell r="C18" t="str">
            <v>Муниципальное бюджетное  общеобразовательное учреждение «Намская средняя общеобразовательная школа №2» муниципального района «Намский улус» Республики Саха (Якутия)</v>
          </cell>
          <cell r="D18" t="str">
            <v>«Оценка загрязнения воздуха автотранспортом  по состоянию хвои сосны обыкновенной (на примере участка автодороги Якутск-Намцы)»</v>
          </cell>
          <cell r="E18" t="str">
            <v>Очно</v>
          </cell>
          <cell r="F18">
            <v>2</v>
          </cell>
          <cell r="G18" t="str">
            <v>Обутова Айталина Иннокентьевна</v>
          </cell>
          <cell r="H18" t="str">
            <v>учитель английского языка</v>
          </cell>
          <cell r="I18" t="str">
            <v>Муниципальное бюджетное  общеобразовательное учреждение «Намская средняя общеобразовательная школа №2» муниципального района «Намский улус» Республики Саха (Якутия)</v>
          </cell>
        </row>
        <row r="19">
          <cell r="B19" t="str">
            <v>Горохова Яна Максимовна</v>
          </cell>
          <cell r="C19" t="str">
            <v>МОБУ Городская классическая гимназия № 8</v>
          </cell>
          <cell r="D19" t="str">
            <v>ФИНАНСОВЫЕ И ЭКОЛОГИЧЕСКИЕ ИЗДЕРЖКИ ИСПОЛЬЗОВАНИЯ БАХИЛ НА ПРИМЕРЕ МЕДИЦИНСКИХ УЧРЕЖДЕНИЙ АРКТИЧЕСКОЙ ГРУППЫ РАЙОНОВ РЕСПУБЛИКИ САХА (ЯКУТИЯ)</v>
          </cell>
          <cell r="E19" t="str">
            <v>Очно</v>
          </cell>
          <cell r="F19">
            <v>1</v>
          </cell>
          <cell r="G19" t="str">
            <v>Слепцова Ольга Павловна</v>
          </cell>
          <cell r="H19" t="str">
            <v>учитель английского языка</v>
          </cell>
          <cell r="I19" t="str">
            <v>МОБУ Городская классическая гимназия № 8</v>
          </cell>
        </row>
        <row r="20">
          <cell r="B20" t="str">
            <v>Григорьев Дархан Николаевич</v>
          </cell>
          <cell r="C20" t="str">
            <v>МБОУ "Ойс?ая СОШ им. А.В. Дмитриева с УИОП"</v>
          </cell>
          <cell r="D20" t="str">
            <v>Реконструкция облика моллюска Vivaxia из Средней Лены- обитателя Кембрийского моря Среднего Кембрия</v>
          </cell>
          <cell r="E20" t="str">
            <v>Онлайн</v>
          </cell>
          <cell r="F20">
            <v>1</v>
          </cell>
          <cell r="G20" t="str">
            <v>Пермякова Людмила Николаевна</v>
          </cell>
          <cell r="H20" t="str">
            <v>Учитель родного языка и литературы</v>
          </cell>
          <cell r="I20" t="str">
            <v>МБОУ " Ойская СОШ им. А.В.Дмитриева с УИОП"</v>
          </cell>
        </row>
        <row r="21">
          <cell r="B21" t="str">
            <v>Григорьев Дьулуур Михайлович</v>
          </cell>
          <cell r="C21" t="str">
            <v>МБОУ Ойская СОШ им.А.В.Дмитриева с УИОП</v>
          </cell>
          <cell r="D21" t="str">
            <v>БАТЫЙА МАЗАРЫ БОЗЕКОВА  НА РИСУНКЕ Г.В. КСЕНОФОНТОВА</v>
          </cell>
          <cell r="E21" t="str">
            <v>Очно</v>
          </cell>
          <cell r="F21">
            <v>1</v>
          </cell>
          <cell r="G21" t="str">
            <v>Иванова Саргылана Павловна</v>
          </cell>
          <cell r="H21" t="str">
            <v>учитель</v>
          </cell>
          <cell r="I21" t="str">
            <v>МБОУ Ойская СОШ им.А.В.Дмитриева с УИОП</v>
          </cell>
        </row>
        <row r="22">
          <cell r="B22" t="str">
            <v>Григорьев Самит Петрович</v>
          </cell>
          <cell r="C22" t="str">
            <v>МБОУ Ойская СОШ им.А.В.Дмитриева с УИОП</v>
          </cell>
          <cell r="D22" t="str">
            <v>ПТИЧЬИ ГНЕЗДА И ГЛИНЯНЫЕ ГОРШКИ</v>
          </cell>
          <cell r="E22" t="str">
            <v>Очно</v>
          </cell>
          <cell r="F22">
            <v>1</v>
          </cell>
          <cell r="G22" t="str">
            <v>Иванова Саргылана Павловна</v>
          </cell>
          <cell r="H22" t="str">
            <v>учитель</v>
          </cell>
          <cell r="I22" t="str">
            <v>МБОУ Ойская СОШ им.А.В.Дмитриева с УИОП</v>
          </cell>
        </row>
        <row r="23">
          <cell r="B23" t="str">
            <v>Диодорова Дьэргэл Аркадьевна</v>
          </cell>
          <cell r="C23" t="str">
            <v>ГАНОУ Арктическая школа</v>
          </cell>
          <cell r="D23" t="str">
            <v>Реликвии культуры якутов 19 века: от Сунтар до Саксонии (на примере экспонатов для Всемирной выставки в Париже 1900 года)</v>
          </cell>
          <cell r="E23" t="str">
            <v>Очно</v>
          </cell>
          <cell r="F23">
            <v>1</v>
          </cell>
          <cell r="G23" t="str">
            <v>Тихонова Зинаида Андреевна</v>
          </cell>
          <cell r="H23" t="str">
            <v>Учитель математики</v>
          </cell>
          <cell r="I23" t="str">
            <v>ГАНОУ Арктическая школа</v>
          </cell>
        </row>
        <row r="24">
          <cell r="B24" t="str">
            <v>Дорофеева Софья Олеговна</v>
          </cell>
          <cell r="C24" t="str">
            <v>МБОУ "Нижне-Бестяхская средняя общеобразовательная школа им.М.Е.Попова с УИОП" МР "Мегино-Кангалаский улус"</v>
          </cell>
          <cell r="D24" t="str">
            <v>Расследование причин возникновения лесных пожаров с помощью спутникового мониторинга</v>
          </cell>
          <cell r="E24" t="str">
            <v>Очно</v>
          </cell>
          <cell r="F24">
            <v>1</v>
          </cell>
          <cell r="G24" t="str">
            <v>Дорофеева Яна Валерьевна</v>
          </cell>
          <cell r="H24" t="str">
            <v>учитель истории</v>
          </cell>
          <cell r="I24" t="str">
            <v>МБОУ "Нижне-Бестяхская средняя общеобразовательная школа им.М.Е.Попова с УИОП" МР "Мегино-Кангалаский улус"</v>
          </cell>
        </row>
        <row r="25">
          <cell r="B25" t="str">
            <v>Дьяконова Кристина Николаевна</v>
          </cell>
          <cell r="C25" t="str">
            <v>МБОУ СИТТИНСКАЯ СОШ ИМ.В.Е.КОЛМОГОРОВА</v>
          </cell>
          <cell r="D25" t="str">
            <v>Кому иностранный язык легче даётся: мальчикам или девочкам?</v>
          </cell>
          <cell r="E25" t="str">
            <v>Онлайн</v>
          </cell>
          <cell r="F25">
            <v>1</v>
          </cell>
          <cell r="G25" t="str">
            <v>Егорова Июлия Юрьевна</v>
          </cell>
          <cell r="H25" t="str">
            <v>учитель английского языка</v>
          </cell>
          <cell r="I25" t="str">
            <v>МБОУ СИТТИНСКАЯ СОШ ИМ.В.Е.КОЛМОГОРОВА</v>
          </cell>
        </row>
        <row r="26">
          <cell r="B26" t="str">
            <v>Егорова Эйэлиинэ Евгениевна</v>
          </cell>
          <cell r="C26" t="str">
            <v>Муниципальное бюджетное образовательное учреждение "Крест-Хальджайская средняя общеообразовательная школа имени Героя Советского союза Ф.М. Охлопкова" МР "Томпонский район"</v>
          </cell>
          <cell r="D26" t="str">
            <v>Береговые ласточки: Наблюдение, проблемы гнездования и угрозы паразитов</v>
          </cell>
          <cell r="F26">
            <v>1</v>
          </cell>
          <cell r="G26" t="str">
            <v>Сыромятникова Алена Николаевна</v>
          </cell>
          <cell r="H26" t="str">
            <v>учитель биологии</v>
          </cell>
          <cell r="I26" t="str">
            <v>МБОУ "Крест-хальджайская СОШ имени Героя Советского Союза Ф.М. Охлопкова"</v>
          </cell>
        </row>
        <row r="27">
          <cell r="B27" t="str">
            <v>Жолдошбаев Умар Суйунбекович</v>
          </cell>
          <cell r="C27" t="str">
            <v>Государственное автономное нетиповое образовательное учреждение "Арктическая школа" Республики Саха (Якутия)</v>
          </cell>
          <cell r="D27" t="str">
            <v>АНАЛИЗ И СПОСОБЫ УЛУЧШЕНИЯ ОБЩЕСТВЕННОГО ТРАНСПОРТА В САЙСАРСКОМ РАЙОНЕ ГОРОДА ЯКУТСК</v>
          </cell>
          <cell r="E27" t="str">
            <v>Очно</v>
          </cell>
          <cell r="F27">
            <v>1</v>
          </cell>
          <cell r="G27" t="str">
            <v>Яковлев Илья Валентинович</v>
          </cell>
          <cell r="H27" t="str">
            <v>Учитель</v>
          </cell>
          <cell r="I27" t="str">
            <v>Государственное автономное нетиповое образовательное учреждение "Арктическая школа" Республики Саха (Якутия)</v>
          </cell>
        </row>
        <row r="28">
          <cell r="B28" t="str">
            <v>Захарова Сайаана Николаевна</v>
          </cell>
          <cell r="C28" t="str">
            <v>Муниципальное бюджетное образовательное учреждение "Крест-Хальджайская средняя общеообразовательная школа имени Героя Советского союза Ф.М. Охлопкова" МР "Томпонский район"</v>
          </cell>
          <cell r="D28" t="str">
            <v>Основные водные и прибрежно-водные растения окрестности с. Крест-Хальджай</v>
          </cell>
          <cell r="F28">
            <v>1</v>
          </cell>
          <cell r="G28" t="str">
            <v>Сыромятникова Алена Николаевна</v>
          </cell>
          <cell r="H28" t="str">
            <v>учитель биологии</v>
          </cell>
          <cell r="I28" t="str">
            <v>Муниципальное бюджетное образовательное учреждение "Крест-Хальджайская средняя общеообразовательная школа имени Героя Советского союза Ф.М. Охлопкова" МР "Томпонский район"</v>
          </cell>
        </row>
        <row r="29">
          <cell r="B29" t="str">
            <v>Иванов Артём Русланович</v>
          </cell>
          <cell r="C29" t="str">
            <v>МОБУ ЯГНГ им А.Г. и Н.К. Чиряевых</v>
          </cell>
          <cell r="D29" t="str">
            <v>Исследование СВМПЭ и его композитного материала на морозостойкость</v>
          </cell>
          <cell r="E29" t="str">
            <v>Очно</v>
          </cell>
          <cell r="F29">
            <v>1</v>
          </cell>
          <cell r="G29" t="str">
            <v>Охлопкова Татьяна Андреевна</v>
          </cell>
          <cell r="H29" t="str">
            <v>доцент</v>
          </cell>
          <cell r="I29" t="str">
            <v>СВФУ им М.К. Аммосова</v>
          </cell>
        </row>
        <row r="30">
          <cell r="B30" t="str">
            <v>Иванова Мария Егоровна</v>
          </cell>
          <cell r="C30" t="str">
            <v>Муниципальное бюджетное учреждение дополнительного образования «Центр детского творчества и психолого-педагогического сопровождения „Тускул“»</v>
          </cell>
          <cell r="D30" t="str">
            <v>Волонтерская книжка школьника: стимул или формальность?</v>
          </cell>
          <cell r="E30" t="str">
            <v>Онлайн</v>
          </cell>
          <cell r="F30">
            <v>1</v>
          </cell>
          <cell r="G30" t="str">
            <v>Николаева Алена Геннадиевна</v>
          </cell>
          <cell r="H30" t="str">
            <v>педагог дополнительного образования</v>
          </cell>
          <cell r="I30" t="str">
            <v>МБУ ДО ЦДТ и ППС «Тускул» Верхневилюйского улуса</v>
          </cell>
        </row>
        <row r="31">
          <cell r="B31" t="str">
            <v>Игнатьев Александр Александрович</v>
          </cell>
          <cell r="C31" t="str">
            <v>МБОУ Майинский лицей им.И.Г.Тимофеева</v>
          </cell>
          <cell r="D31" t="str">
            <v>Особенности адаптации молодых педагогов в сельской местности</v>
          </cell>
          <cell r="E31" t="str">
            <v>Онлайн</v>
          </cell>
          <cell r="F31">
            <v>1</v>
          </cell>
          <cell r="G31" t="str">
            <v>Гурьева Александра Арияновна</v>
          </cell>
          <cell r="H31" t="str">
            <v>учитель истории и обществознания</v>
          </cell>
          <cell r="I31" t="str">
            <v>МБОУ "Майинский лицей" им.И.Г.Тимофеева</v>
          </cell>
        </row>
        <row r="32">
          <cell r="B32" t="str">
            <v>Каратаева Дарияна Андреевна</v>
          </cell>
          <cell r="C32" t="str">
            <v>МБОУ Майинский лицей им.И.Г.Тимофеева</v>
          </cell>
          <cell r="D32" t="str">
            <v>Региональные особенности якутских детских оберегов XIX вв.</v>
          </cell>
          <cell r="E32" t="str">
            <v>Онлайн</v>
          </cell>
          <cell r="F32">
            <v>1</v>
          </cell>
          <cell r="G32" t="str">
            <v>Гурьева Александра Арияновна</v>
          </cell>
          <cell r="H32" t="str">
            <v>учитель истории и обществознания</v>
          </cell>
          <cell r="I32" t="str">
            <v>МБОУ "Майинский лицей" им.И.Г.Тимофеева</v>
          </cell>
        </row>
        <row r="33">
          <cell r="B33" t="str">
            <v>Катанцев Илья Александрович</v>
          </cell>
          <cell r="C33" t="str">
            <v>ГБОУ РС(Я) "Якутская кадетская школа-интернат"</v>
          </cell>
          <cell r="D33" t="str">
            <v>История развития мотоиндустрии</v>
          </cell>
          <cell r="E33" t="str">
            <v>Очно</v>
          </cell>
          <cell r="F33">
            <v>1</v>
          </cell>
          <cell r="G33" t="str">
            <v>Сивцева Анастасия Степановна</v>
          </cell>
          <cell r="H33" t="str">
            <v>Ведущий библиотекарь</v>
          </cell>
          <cell r="I33" t="str">
            <v>ГБОУ РС(Я) "Якутская кадетская школа-интернат"</v>
          </cell>
        </row>
        <row r="34">
          <cell r="B34" t="str">
            <v>Кладкина Алгыстаана Ивановна</v>
          </cell>
          <cell r="C34" t="str">
            <v>Муниципальное бюджетное учреждение дополнительного образования центр бополнительного образования детей</v>
          </cell>
          <cell r="D34" t="str">
            <v>Семантика и функции камней с отверстиями в традиционной культуре эвенков"</v>
          </cell>
          <cell r="E34" t="str">
            <v>Онлайн</v>
          </cell>
          <cell r="F34">
            <v>1</v>
          </cell>
          <cell r="G34" t="str">
            <v>Гоголева Татьяна Викторовна</v>
          </cell>
          <cell r="H34" t="str">
            <v>педагог</v>
          </cell>
          <cell r="I34" t="str">
            <v>Муниципальное бюджетное учреждение дополнительного образования центр бополнительного образования детей</v>
          </cell>
        </row>
        <row r="35">
          <cell r="B35" t="str">
            <v>Колесова Дианна Алексеевна</v>
          </cell>
          <cell r="C35" t="str">
            <v>Арктическая школа</v>
          </cell>
          <cell r="D35" t="str">
            <v>Участие моих родственников в Великой Отечественной войне</v>
          </cell>
          <cell r="E35" t="str">
            <v>Очно</v>
          </cell>
          <cell r="F35">
            <v>1</v>
          </cell>
          <cell r="G35" t="str">
            <v>Павлова Александра Никифоровна</v>
          </cell>
          <cell r="H35" t="str">
            <v>Учитель ОБЗР и физкультуры</v>
          </cell>
          <cell r="I35" t="str">
            <v>Арктическая школа</v>
          </cell>
        </row>
        <row r="36">
          <cell r="B36" t="str">
            <v>Кононов Георгий Витальевич</v>
          </cell>
          <cell r="C36" t="str">
            <v>Ганоу Арктическая школа</v>
          </cell>
          <cell r="D36" t="str">
            <v>Финансовое поведение подростков</v>
          </cell>
          <cell r="E36" t="str">
            <v>Очно</v>
          </cell>
          <cell r="F36">
            <v>1</v>
          </cell>
          <cell r="G36" t="str">
            <v>Тихонова Зинаида Андреевна</v>
          </cell>
          <cell r="H36" t="str">
            <v>Учитель математики</v>
          </cell>
          <cell r="I36" t="str">
            <v>Ганоу Арктическая школа</v>
          </cell>
        </row>
        <row r="37">
          <cell r="B37" t="str">
            <v>Кривошапкин Далан Айсен уола</v>
          </cell>
          <cell r="C37" t="str">
            <v>Государственное автономное нетиповое образовательное учреждение "Арктическая школа" Республики Саха (Якутия)</v>
          </cell>
          <cell r="D37" t="str">
            <v>Приготовление и продажа домашнего тофу</v>
          </cell>
          <cell r="E37" t="str">
            <v>Очно</v>
          </cell>
          <cell r="F37">
            <v>1</v>
          </cell>
          <cell r="G37" t="str">
            <v>Семенова Светлана Петровна</v>
          </cell>
          <cell r="H37" t="str">
            <v>Учитель китайского языка</v>
          </cell>
          <cell r="I37" t="str">
            <v>Учитель китайского языка</v>
          </cell>
        </row>
        <row r="38">
          <cell r="B38" t="str">
            <v>Ксенофонтов Максим Афанасьевич</v>
          </cell>
          <cell r="C38" t="str">
            <v>ГАНОУ ''Арктическая школа''</v>
          </cell>
          <cell r="D38" t="str">
            <v>Создание геоморфологической схемы северной части долины “Эркээни”</v>
          </cell>
          <cell r="E38" t="str">
            <v>Очно</v>
          </cell>
          <cell r="F38">
            <v>1</v>
          </cell>
          <cell r="G38" t="str">
            <v>Сивцев Дьулустан Егорович</v>
          </cell>
          <cell r="H38" t="str">
            <v>инженер 1 категории лаборатории общей геокриологии  Института мерзлотоведения им. П.И. Мельникова СО РАН</v>
          </cell>
          <cell r="I38" t="str">
            <v>Институт мерзлотоведения им. П.И. Мельникова СО РАН</v>
          </cell>
        </row>
        <row r="39">
          <cell r="B39" t="str">
            <v>Макарова Алиса Михайловна</v>
          </cell>
          <cell r="C39" t="str">
            <v>МБОУ "Нижне-Бестяхская СОШ №2 с УИОП им.Г.М.Артемьева"</v>
          </cell>
          <cell r="D39" t="str">
            <v>Созидательно-финансовая грамотность на примере моей семьи</v>
          </cell>
          <cell r="E39" t="str">
            <v>Очно</v>
          </cell>
          <cell r="F39">
            <v>1</v>
          </cell>
          <cell r="G39" t="str">
            <v>Григорьева Александра Анатольевна</v>
          </cell>
          <cell r="H39" t="str">
            <v>Родитель</v>
          </cell>
          <cell r="I39" t="str">
            <v>Нижне-Бестяхская средняя школа №2</v>
          </cell>
        </row>
        <row r="40">
          <cell r="B40" t="str">
            <v>Максимова Лиана Владимировна</v>
          </cell>
          <cell r="C40" t="str">
            <v>Государственное автономное нетиповое образовательное учреждение «Арктическая школа» Республики Саха (Якутия)</v>
          </cell>
          <cell r="D40" t="str">
            <v>СОПОСТАВИТЕЛЬНЫЙ АНАЛИЗ ПЕРЕВОДОВ ФИТОНИМОВ ЛЕКАРСТВЕННЫХ РАСТЕНИЙ НА ИЗОМАТЕРИАЛЕ КРИВОШАПКИНОЙ Л.Г. «ЭМТЭЭХ ??НЭЭЙИЛЭРИ ТЫМНЫЙЫЫГА ТУ?АНЫЫ. ТЫМНЫЙЫЫНАН ЫАЛДЬЫЫНЫ СЭРЭТИИ УОННА ЭМТИИРГЭ Т?Р??Б?Т ДОЙДУБУТ К?НД?-БЭЛЭ?ИН- ЭМТЭЭХ ??НЭЭЙИЛЭРИ ХАС БИИРДИИ КИ?И ДОРУОБУЙАТЫГАР ТУ?АНЫАН СЭП. 22 ЭМТЭЭХ ??НЭЭЙИ, 35 РЕЦЕПТ»</v>
          </cell>
          <cell r="E40" t="str">
            <v>Очно</v>
          </cell>
          <cell r="F40">
            <v>1</v>
          </cell>
          <cell r="G40" t="str">
            <v>Семенова Светлана Петровна</v>
          </cell>
          <cell r="H40" t="str">
            <v>Учитель китайского языка</v>
          </cell>
          <cell r="I40" t="str">
            <v>Государственное автономное нетиповое образовательное учреждение "Арктическая школа" Республики Саха (Якутия)</v>
          </cell>
        </row>
        <row r="41">
          <cell r="B41" t="str">
            <v>Маркова - Ким Сайаана Николаевна</v>
          </cell>
          <cell r="C41" t="str">
            <v>МБОУ "Майинский лицей" им.И.Г.Тимофеева</v>
          </cell>
          <cell r="D41" t="str">
            <v>Фрески Мегинской Богородской церкви как уникальный памятник монументальной живописи</v>
          </cell>
          <cell r="E41" t="str">
            <v>Онлайн</v>
          </cell>
          <cell r="F41">
            <v>1</v>
          </cell>
          <cell r="G41" t="str">
            <v>Гурьева Александра Арияновна</v>
          </cell>
          <cell r="H41" t="str">
            <v>учитель истории и обществознания</v>
          </cell>
          <cell r="I41" t="str">
            <v>МБОУ "Майинский лицей" им.И.Г.Тимофеева</v>
          </cell>
        </row>
        <row r="42">
          <cell r="B42" t="str">
            <v>Мартынова Анна Андреевна</v>
          </cell>
          <cell r="C42" t="str">
            <v>ГАНОУ АШ</v>
          </cell>
          <cell r="D42" t="str">
            <v>Мода как отражение жизни общества.</v>
          </cell>
          <cell r="E42" t="str">
            <v>Очно</v>
          </cell>
          <cell r="F42">
            <v>1</v>
          </cell>
          <cell r="G42" t="str">
            <v>Мартынов Андрей Андреевич</v>
          </cell>
          <cell r="H42" t="str">
            <v>Директор</v>
          </cell>
          <cell r="I42" t="str">
            <v>АНО "Центр правовых исследований"</v>
          </cell>
        </row>
        <row r="43">
          <cell r="B43" t="str">
            <v>Матафонов Михаил Алексеевич</v>
          </cell>
          <cell r="C43" t="str">
            <v>Муниципальное автономное учреждение дополнительного образования «Центр дополнительного образования» г. Мирный муниципального района «Мирнинский район» Республики Саха (Якутия)</v>
          </cell>
          <cell r="D43" t="str">
            <v>Система компьютерного зрения для управления роботизированной рукой по жестам пальцев</v>
          </cell>
          <cell r="E43" t="str">
            <v>Онлайн</v>
          </cell>
          <cell r="F43">
            <v>1</v>
          </cell>
          <cell r="G43" t="str">
            <v>Николаев Михаил Николаевич</v>
          </cell>
          <cell r="H43" t="str">
            <v>педагог дополнительного образования</v>
          </cell>
          <cell r="I43" t="str">
            <v>Муниципальное автономное учреждение дополнительного образования «Центр дополнительного образования» г. Мирный муниципального района «Мирнинский район» Республики Саха (Якутия)</v>
          </cell>
        </row>
        <row r="44">
          <cell r="B44" t="str">
            <v>Мильвид Оливия Игоревна</v>
          </cell>
          <cell r="C44" t="str">
            <v>Государственное автономное нетиповое образовательное учреждение "Арктическая школа" Республики Саха (Якутия)</v>
          </cell>
          <cell r="D44" t="str">
            <v>Сравнительный анализ тюркских народных сказок о «Девушке и Луне»</v>
          </cell>
          <cell r="E44" t="str">
            <v>Очно</v>
          </cell>
          <cell r="F44">
            <v>1</v>
          </cell>
          <cell r="G44" t="str">
            <v>Моисеева Нина Михайловна</v>
          </cell>
          <cell r="H44" t="str">
            <v>учитель русского языка и литературы высшей категории</v>
          </cell>
          <cell r="I44" t="str">
            <v>Государственное автономное нетиповое образовательное учреждение "Арктическая школа" Республики Саха (Якутия)</v>
          </cell>
        </row>
        <row r="45">
          <cell r="B45" t="str">
            <v>Мишакова Риана Михайловна</v>
          </cell>
          <cell r="C45" t="str">
            <v>МОБУ СОШ №5 имени Н.О. Кривошапкина</v>
          </cell>
          <cell r="D45" t="str">
            <v>«Кындыкан: Символ стойкости и надежды»</v>
          </cell>
          <cell r="E45" t="str">
            <v>Очно</v>
          </cell>
          <cell r="F45">
            <v>1</v>
          </cell>
          <cell r="G45" t="str">
            <v>Артемьева Лариса Дмитриевна</v>
          </cell>
          <cell r="H45" t="str">
            <v>педагог дополнительного образования</v>
          </cell>
          <cell r="I45" t="str">
            <v>МОБУ СОШ №5 имени Н.О. Кривошапкина</v>
          </cell>
        </row>
        <row r="46">
          <cell r="B46" t="str">
            <v>Неустроев Валерий Васильевич</v>
          </cell>
          <cell r="C46" t="str">
            <v>МБОУ "Майинский лицей" им.И.Г.Тимофеева</v>
          </cell>
          <cell r="D46" t="str">
            <v>Фронтовые дороги прадедов</v>
          </cell>
          <cell r="E46" t="str">
            <v>Онлайн</v>
          </cell>
          <cell r="F46">
            <v>1</v>
          </cell>
          <cell r="G46" t="str">
            <v>Гурьева Александра Арияновна</v>
          </cell>
          <cell r="H46" t="str">
            <v>учитель истории и обществознания</v>
          </cell>
          <cell r="I46" t="str">
            <v>МБОУ "Майинский лицей" им.И.Г.Тимофеева</v>
          </cell>
        </row>
        <row r="47">
          <cell r="B47" t="str">
            <v>Николаева Элина Ивановна</v>
          </cell>
          <cell r="C47" t="str">
            <v>МОБУ ГИМНАЗИЯ "ЦЕНТР ГЛОБАЛЬНОГО ОБРАЗОВАНИЯ"</v>
          </cell>
          <cell r="D47" t="str">
            <v>Создание настольной игры на знание улиц Губинского округа</v>
          </cell>
          <cell r="E47" t="str">
            <v>Очно</v>
          </cell>
          <cell r="F47">
            <v>1</v>
          </cell>
          <cell r="G47" t="str">
            <v>СВЕРЧКОВА АННА ГЕННАДЬЕВНА</v>
          </cell>
          <cell r="H47" t="str">
            <v>учитель русского языка и литературы</v>
          </cell>
          <cell r="I47" t="str">
            <v>МОБУ ГИМНАЗИЯ "ЦЕНТР ГЛОБАЛЬНОГО ОБРАЗОВАНИЯ"</v>
          </cell>
        </row>
        <row r="48">
          <cell r="B48" t="str">
            <v>Ништа Арина Михайловна</v>
          </cell>
          <cell r="C48" t="str">
            <v>МОБУ ГИМНАЗИЯ "ЦЕНТР ГЛОБАЛЬНОГО ОБРАЗОВАНИЯ"</v>
          </cell>
          <cell r="D48" t="str">
            <v>Значение и происхождение фамилий моих одноклассников</v>
          </cell>
          <cell r="E48" t="str">
            <v>Очно</v>
          </cell>
          <cell r="F48">
            <v>1</v>
          </cell>
          <cell r="G48" t="str">
            <v>СВЕРЧКОВА АННА ГЕННАДЬЕВНА</v>
          </cell>
          <cell r="H48" t="str">
            <v>учитель русского языка и литературы</v>
          </cell>
          <cell r="I48" t="str">
            <v>МОБУ ГИМНАЗИЯ "ЦЕНТР ГЛОБАЛЬНОГО ОБРАЗОВАНИЯ"</v>
          </cell>
        </row>
        <row r="49">
          <cell r="B49" t="str">
            <v>Новгородов Баир Артемович
Салпагаров Рамазан Владимирович</v>
          </cell>
          <cell r="C49" t="str">
            <v>Муниципальное бюджетное учреждение дополнительного образования "Районный Детский центр" муниципального района "Верхоянский район" Республики Саха (Якутия)</v>
          </cell>
          <cell r="D49" t="str">
            <v>Школьные экологические тропы как ресурс развития экотуризма в Арктике</v>
          </cell>
          <cell r="E49" t="str">
            <v>Очно</v>
          </cell>
          <cell r="F49">
            <v>2</v>
          </cell>
          <cell r="G49" t="str">
            <v>Артемьева Мария Николаевна</v>
          </cell>
          <cell r="H49" t="str">
            <v>педагог дополнительного образования, методист</v>
          </cell>
          <cell r="I49" t="str">
            <v>Муниципальное бюджетное учреждение дополнительного образования "Районный Детский центр" муниципального района "Верхоянский район" Республики Саха (Якутия)</v>
          </cell>
        </row>
        <row r="50">
          <cell r="B50" t="str">
            <v>Острелина Сардаана Сергеевна</v>
          </cell>
          <cell r="C50" t="str">
            <v>МБОУ Ойская СОШ им.А.В.Дмитриева с УИОП</v>
          </cell>
          <cell r="D50" t="str">
            <v>Влияние Коко Шанель на менталитет людей и моду.</v>
          </cell>
          <cell r="E50" t="str">
            <v>Очно</v>
          </cell>
          <cell r="F50">
            <v>1</v>
          </cell>
          <cell r="G50" t="str">
            <v>Григорьева Айна Дмитриевна</v>
          </cell>
          <cell r="H50" t="str">
            <v>учитель</v>
          </cell>
          <cell r="I50" t="str">
            <v>МБОУ Ойская СОШ им.А.В.Дмитриева с УИОП</v>
          </cell>
        </row>
        <row r="51">
          <cell r="B51" t="str">
            <v>Павлова Аина Петровна</v>
          </cell>
          <cell r="C51" t="str">
            <v>Муниципальное бюджетное учреждение дополнительного образования центр бополнительного образования детей</v>
          </cell>
          <cell r="D51" t="str">
            <v>«Технологический подход к сохранению культурного наследия эвенков» Совмещение чеканки и 3D-моделирования в создании эвенкийских украшений.</v>
          </cell>
          <cell r="E51" t="str">
            <v>Очно</v>
          </cell>
          <cell r="F51">
            <v>1</v>
          </cell>
          <cell r="G51" t="str">
            <v>Гоголева Татьяна Викторовна</v>
          </cell>
          <cell r="H51" t="str">
            <v>педагог</v>
          </cell>
          <cell r="I51" t="str">
            <v>Муниципальное бюджетное учреждение дополнительного образования центр дополнительного образования детей</v>
          </cell>
        </row>
        <row r="52">
          <cell r="B52" t="str">
            <v>Петров Кирилл Валерьевич</v>
          </cell>
          <cell r="C52" t="str">
            <v>МБОУ "Павловская СОШ имени В.Н.Оконешникова"</v>
          </cell>
          <cell r="D52" t="str">
            <v>Изучение озер Нерюктяйинского наслега</v>
          </cell>
          <cell r="F52">
            <v>1</v>
          </cell>
          <cell r="G52" t="str">
            <v>Нестерова Тамара Иннокентьевна</v>
          </cell>
          <cell r="H52" t="str">
            <v>Учитель ВУД и начальных классов</v>
          </cell>
          <cell r="I52" t="str">
            <v>МБОУ "Павловская СОШ имени В.Н.Оконешникова"</v>
          </cell>
        </row>
        <row r="53">
          <cell r="B53" t="str">
            <v>Петров Кирилл Сергеевич</v>
          </cell>
          <cell r="C53" t="str">
            <v>МБОУ "Павловская СОШ имени В.Н.Оконешникова"</v>
          </cell>
          <cell r="D53" t="str">
            <v>Купец 1-й гильдии Петр Акепсимович Кушнарев и пароход Акепсим Кушнарев" в развитии торговли и экономики Якутии - Китай"</v>
          </cell>
          <cell r="F53">
            <v>1</v>
          </cell>
          <cell r="G53" t="str">
            <v>Нестерова Тамара Иннокентьевна Флегонтова Айталина Авксентьевна -</v>
          </cell>
          <cell r="H53" t="str">
            <v>Учитель ВУД и начальных классов, учитель ИЗО и черчения</v>
          </cell>
          <cell r="I53" t="str">
            <v>МБОУ "Павловская СОШ имени В.Н.Оконешникова"</v>
          </cell>
        </row>
        <row r="54">
          <cell r="B54" t="str">
            <v>Пивоваров Альберт Иванович</v>
          </cell>
          <cell r="C54" t="str">
            <v>МБОУ Майинский лицей им.И.Г.Тимофеева</v>
          </cell>
          <cell r="D54" t="str">
            <v>Особенности якутского зодчества Якутии XIXв. на примере башни И.Пономарева</v>
          </cell>
          <cell r="E54" t="str">
            <v>Онлайн</v>
          </cell>
          <cell r="F54">
            <v>1</v>
          </cell>
          <cell r="G54" t="str">
            <v>Гурьева Александра Арияновна</v>
          </cell>
          <cell r="H54" t="str">
            <v>учитель истории и обществознания</v>
          </cell>
          <cell r="I54" t="str">
            <v>МБОУ "Майинский лицей" им.И.Г.Тимофеева</v>
          </cell>
        </row>
        <row r="55">
          <cell r="B55" t="str">
            <v>Попов/Popov Артём/Artyom Августинович</v>
          </cell>
          <cell r="C55" t="str">
            <v>МУНИЦИПАЛЬНОЕ ОБЩЕОБРАЗОВАТЕЛЬНОЕ БЮДЖЕТНОЕ УЧРЕЖДЕНИЕ "НАЦИОНАЛЬНАЯ ГИМНАЗИЯ "АЙЫЫ КЫЬАТА" ГОРОДСКОГО ОКРУГА "ГОРОД ЯКУТСК"</v>
          </cell>
          <cell r="D55" t="str">
            <v>Интерактивный макет традиционного быта народа Саха с использованием технологий AR и 3D-печати в этнокультурном образовании</v>
          </cell>
          <cell r="E55" t="str">
            <v>Очно</v>
          </cell>
          <cell r="F55">
            <v>1</v>
          </cell>
          <cell r="G55" t="str">
            <v>Обутов/Obutov Сандал /Sandal Прокопьевич</v>
          </cell>
          <cell r="H55" t="str">
            <v>Старший педагог дополнительного образования</v>
          </cell>
          <cell r="I55" t="str">
            <v>Центр цифрового образования детей «IT-Куб.Якутск»</v>
          </cell>
        </row>
        <row r="56">
          <cell r="B56" t="str">
            <v>Попова Аурика Сергеевна</v>
          </cell>
          <cell r="C56" t="str">
            <v>ГАНОУ "Арктическая школа" РС(Я)</v>
          </cell>
          <cell r="D56" t="str">
            <v>Словарь Роалда Дала как отражение авторского идиостиля: окказиональная лексика и приемы словотворчества на примере произведения "Большой и добрый великан"</v>
          </cell>
          <cell r="E56" t="str">
            <v>Очно</v>
          </cell>
          <cell r="F56">
            <v>1</v>
          </cell>
          <cell r="G56" t="str">
            <v>Шишигина Елена Николаевна</v>
          </cell>
          <cell r="H56" t="str">
            <v>учитель английского языка</v>
          </cell>
          <cell r="I56" t="str">
            <v>ГАНОУ "Арктическая школа" РС(Я)</v>
          </cell>
        </row>
        <row r="57">
          <cell r="B57" t="str">
            <v>Попова Мусьяна Николаевна</v>
          </cell>
          <cell r="C57" t="str">
            <v>МБОУ «Майинский лицей им. И. Г. Тимофеева»</v>
          </cell>
          <cell r="D57" t="str">
            <v>Исследование лингвистического ландшафта Республики Саха (Якутия) на примере сельской и городской местности</v>
          </cell>
          <cell r="E57" t="str">
            <v>Онлайн</v>
          </cell>
          <cell r="F57">
            <v>1</v>
          </cell>
          <cell r="G57" t="str">
            <v>Попова Мусьяна Николаевна</v>
          </cell>
          <cell r="H57" t="str">
            <v>учителт истории и обществознания</v>
          </cell>
          <cell r="I57" t="str">
            <v>МБОУ "Майинский лицей им. И. Г. Тимофеева"</v>
          </cell>
        </row>
        <row r="58">
          <cell r="B58" t="str">
            <v>Попова Светлана Ефимовна</v>
          </cell>
          <cell r="C58" t="str">
            <v>Государственное автономное нетиповое образовательное учреждение "Арктическая школа" Республики Саха (Якутия)</v>
          </cell>
          <cell r="D58" t="str">
            <v>СРАВНИТЕЛЬНЫЙ АНАЛИЗ НАЗВАНИЙ КИТАЙСКИХ КОСМИЧЕСКИХ КОРАБЛЕЙ</v>
          </cell>
          <cell r="E58" t="str">
            <v>Очно</v>
          </cell>
          <cell r="F58">
            <v>1</v>
          </cell>
          <cell r="G58" t="str">
            <v>Семенова Светлана Петровна</v>
          </cell>
          <cell r="H58" t="str">
            <v>Учитель китайского языка</v>
          </cell>
          <cell r="I58" t="str">
            <v>Учитель китайского языка</v>
          </cell>
        </row>
        <row r="59">
          <cell r="B59" t="str">
            <v>Потапов Кирилл Викторович</v>
          </cell>
          <cell r="C59" t="str">
            <v>Муниципальное бюджетное учреждение дополнительного образования "Районный Детский центр" муниципального района "Верхоянский район" Республики Саха (Якутия)</v>
          </cell>
          <cell r="D59" t="str">
            <v>Изучение динамики лесной растительности долины реки Яна после пожара</v>
          </cell>
          <cell r="E59" t="str">
            <v>Онлайн</v>
          </cell>
          <cell r="F59">
            <v>1</v>
          </cell>
          <cell r="G59" t="str">
            <v>Артемьева Мария Николаевна</v>
          </cell>
          <cell r="H59" t="str">
            <v>педагог дополнительного образования, методист</v>
          </cell>
          <cell r="I59" t="str">
            <v>Муниципальное бюджетное учреждение дополнительного образования "Районный Детский центр" муниципального района "Верхоянский район" Республики Саха (Якутия)</v>
          </cell>
        </row>
        <row r="60">
          <cell r="B60" t="str">
            <v>Потива Кирилл Святославович</v>
          </cell>
          <cell r="C60" t="str">
            <v>ГБОУ РС(Я) Якутская кадетская школа-интернат</v>
          </cell>
          <cell r="D60" t="str">
            <v>Исследование влияния условий хранения на рост плесени (на примере хлеба)</v>
          </cell>
          <cell r="E60" t="str">
            <v>Очно</v>
          </cell>
          <cell r="F60">
            <v>1</v>
          </cell>
          <cell r="G60" t="str">
            <v>Потива Евгения Святославовна</v>
          </cell>
          <cell r="H60" t="str">
            <v>Методист</v>
          </cell>
          <cell r="I60" t="str">
            <v>ГБОУ РС(Я) Якутская кадетская школа-интернат</v>
          </cell>
        </row>
        <row r="61">
          <cell r="B61" t="str">
            <v>Сверчкова Алёна Ильинична</v>
          </cell>
          <cell r="C61" t="str">
            <v>МОБУ ГИМНАЗИЯ "ЦЕНТР ГЛОБАЛЬНОГО ОБРАЗОВАНИЯ"</v>
          </cell>
          <cell r="D61" t="str">
            <v>Генеалогическое исследование семьи Седых в военные годы</v>
          </cell>
          <cell r="E61" t="str">
            <v>Очно</v>
          </cell>
          <cell r="F61">
            <v>1</v>
          </cell>
          <cell r="G61" t="str">
            <v>Сверчкова Анна Геннадьевна</v>
          </cell>
          <cell r="H61" t="str">
            <v>учитель русского языка и литературы</v>
          </cell>
          <cell r="I61" t="str">
            <v>МОБУ ГИМНАЗИЯ "ЦЕНТР ГЛОБАЛЬНОГО ОБРАЗОВАНИЯ"</v>
          </cell>
        </row>
        <row r="62">
          <cell r="B62" t="str">
            <v>Семенова Авелина Николаевна</v>
          </cell>
          <cell r="C62" t="str">
            <v>МОБУ "Саха гимназия"</v>
          </cell>
          <cell r="D62" t="str">
            <v>Династие семьи Брызгаловых</v>
          </cell>
          <cell r="F62">
            <v>1</v>
          </cell>
          <cell r="G62" t="str">
            <v>ордахова марианна васильевна</v>
          </cell>
          <cell r="H62" t="str">
            <v>учитель русского языка и литературы</v>
          </cell>
          <cell r="I62" t="str">
            <v>МОБУ "Саха гимназия"</v>
          </cell>
        </row>
        <row r="63">
          <cell r="B63" t="str">
            <v>Сергучева Алена Афанасьевна</v>
          </cell>
          <cell r="C63" t="str">
            <v>МБОУ Майинский лицей им.И.Г.Тимофеева</v>
          </cell>
          <cell r="D63" t="str">
            <v>Влияние внеклассных занятий на формирование образовательной траектории и выбора будущей профессии старшеклассника</v>
          </cell>
          <cell r="E63" t="str">
            <v>Онлайн</v>
          </cell>
          <cell r="F63">
            <v>1</v>
          </cell>
          <cell r="G63" t="str">
            <v>Гурьева Александра Арияновна</v>
          </cell>
          <cell r="H63" t="str">
            <v>учитель истории и обществознания</v>
          </cell>
          <cell r="I63" t="str">
            <v>МБОУ "Майинский лицей" им.И.Г.Тимофеева</v>
          </cell>
        </row>
        <row r="64">
          <cell r="B64" t="str">
            <v>Сивцев Иннокентий Сергеевич
Иванова Саргылана Павловна</v>
          </cell>
          <cell r="C64" t="str">
            <v>Муниципальное бюджетное общеобразовательное учреждение «Ойская средняя общеобразовательная школа им. А.В. Дмитриева с углубленным изучением отдельных предметов» МР «Хангаласский улус» Республики Саха (Якутия).</v>
          </cell>
          <cell r="D64" t="str">
            <v>Исследование патронов, найденных на местах боевых действий  Гражданской войны в Якутии</v>
          </cell>
          <cell r="E64" t="str">
            <v>Онлайн</v>
          </cell>
          <cell r="F64">
            <v>2</v>
          </cell>
          <cell r="G64" t="str">
            <v>Ноговицын Прокопий Романоаич</v>
          </cell>
          <cell r="H64" t="str">
            <v>Заместитель директора по научно-методической работе</v>
          </cell>
          <cell r="I64" t="str">
            <v>Муниципальное бюджетное общеобразовательное учреждение «Ойская средняя общеобразовательная школа им. А.В. Дмитриева с углубленным изучением отдельных предметов» МР «Хангаласский улус» Республики Саха (Якутия).</v>
          </cell>
        </row>
        <row r="65">
          <cell r="B65" t="str">
            <v>Сивцева Айталина Романовна</v>
          </cell>
          <cell r="C65" t="str">
            <v>ГАНОУ "Арктическая школа" РС(Я)</v>
          </cell>
          <cell r="D65" t="str">
            <v>Коновязи- сэргэ- как память о войне</v>
          </cell>
          <cell r="E65" t="str">
            <v>Очно</v>
          </cell>
          <cell r="F65">
            <v>1</v>
          </cell>
          <cell r="G65" t="str">
            <v>Сивцева Наталья Гаврильевна</v>
          </cell>
          <cell r="H65" t="str">
            <v>учитель начальных классов, родитель</v>
          </cell>
          <cell r="I65" t="str">
            <v>МБОУ Арылахская СОШ им. Т.М. Каженкина</v>
          </cell>
        </row>
        <row r="66">
          <cell r="B66" t="str">
            <v>Сивцева Сайаана Сергеевна
Габышева Айгылана Афанасьевна
Ширяева Анна Никитична</v>
          </cell>
          <cell r="C66" t="str">
            <v>МБОУ "НАМСКАЯ СОШ №2" МР "НАМСКИЙ УЛУС" РС(Я)</v>
          </cell>
          <cell r="D66" t="str">
            <v>КОМПЛЕКСНАЯ ЭКОЛОГО-ХИМИЧЕСКАЯ ОЦЕНКА ГАЗИРОВАННЫХ НАПИТКОВ: ОТ СОСТАВА И ВЛИЯНИЯ НА ЗДОРОВЬЕ ДО ПРОБЛЕМЫ УТИЛИЗАЦИИ УПАКОВКИ</v>
          </cell>
          <cell r="E66" t="str">
            <v>Очно</v>
          </cell>
          <cell r="F66">
            <v>3</v>
          </cell>
          <cell r="G66" t="str">
            <v>Сидорова Матрена Семеновна</v>
          </cell>
          <cell r="H66" t="str">
            <v>руководитель кружка, учитель химии</v>
          </cell>
          <cell r="I66" t="str">
            <v>МБОУ "Намская СОШ №2" МО "Намский улус" РС(Я)</v>
          </cell>
        </row>
        <row r="67">
          <cell r="B67" t="str">
            <v>Скрыбыкина Милена Валерьевна
Флегонтов Иван Прокопьевич</v>
          </cell>
          <cell r="C67" t="str">
            <v>МБОУ "Павловская СОШ имени В.Н.Оконешникова"</v>
          </cell>
          <cell r="D67" t="str">
            <v>Первый железоделательный завод на вечной мерзлоте</v>
          </cell>
          <cell r="F67">
            <v>2</v>
          </cell>
          <cell r="G67" t="str">
            <v>Нестерова Тамара Иннокентьевна Флегонтова Айталина Авксентьевна -</v>
          </cell>
          <cell r="H67" t="str">
            <v>Учитель ВУД и начальных классов, учитель ИЗО и черчения</v>
          </cell>
          <cell r="I67" t="str">
            <v>МБОУ "Павловская СОШ имени В.Н.Оконешникова"</v>
          </cell>
        </row>
        <row r="68">
          <cell r="B68" t="str">
            <v>Слепцов Артем Анатольевич
Соловьев Константин Денисович
Николаев Айдар Петрович</v>
          </cell>
          <cell r="C68" t="str">
            <v>Государственное автономное нетиповое образовательное учреждение "Арктическая школа" Республики Саха (Якутия)</v>
          </cell>
          <cell r="D68" t="str">
            <v>Создание краеведческого квеста по памятным местам города Якутска  «Никто не забыт, ничто не забыто»</v>
          </cell>
          <cell r="E68" t="str">
            <v>Очно</v>
          </cell>
          <cell r="F68">
            <v>3</v>
          </cell>
          <cell r="G68" t="str">
            <v>Лукин Геннадий Янославович</v>
          </cell>
          <cell r="H68" t="str">
            <v>Учитель истории</v>
          </cell>
          <cell r="I68" t="str">
            <v>Государственное автономное нетиповое образовательное учреждение "Арктическая школа" Республики Саха (Якутия)</v>
          </cell>
        </row>
        <row r="69">
          <cell r="B69" t="str">
            <v>Соловьева Сайнаара Юрьевна</v>
          </cell>
          <cell r="C69" t="str">
            <v>Муниципальное бюджетное общеобразовательное учреждение "Покровская средняя общеобразовательная школа №4 с углубленным изучением отдельных предметов"</v>
          </cell>
          <cell r="D69" t="str">
            <v>Награды в моей семье</v>
          </cell>
          <cell r="F69">
            <v>1</v>
          </cell>
          <cell r="G69" t="str">
            <v>Соловьева Александра Владимировна</v>
          </cell>
          <cell r="H69" t="str">
            <v>педагог-психолог</v>
          </cell>
          <cell r="I69" t="str">
            <v>Муниципальное бюджетное общеобразовательное учреждение "Покровская средняя общеобразовательная школа №4 с углубленным изучением отдельных предметов"</v>
          </cell>
        </row>
        <row r="70">
          <cell r="B70" t="str">
            <v>Софронова Екатерина Андреевна</v>
          </cell>
          <cell r="C70" t="str">
            <v>МБОУ СОШ с УИОП</v>
          </cell>
          <cell r="D70" t="str">
            <v>,,Сын Алдана на передовой,,:образ бойца в творчестве Алданский поэтов</v>
          </cell>
          <cell r="E70" t="str">
            <v>Очно</v>
          </cell>
          <cell r="F70">
            <v>1</v>
          </cell>
          <cell r="G70" t="str">
            <v>Дворникова Анастасия Владимировна</v>
          </cell>
          <cell r="H70" t="str">
            <v>Учитель</v>
          </cell>
          <cell r="I70" t="str">
            <v>МБОУ СОШ с УИОП</v>
          </cell>
        </row>
        <row r="71">
          <cell r="B71" t="str">
            <v>Степанов Эльдар Алексеевич</v>
          </cell>
          <cell r="C71" t="str">
            <v>Муниципальное бюджетное образовательное учреждение "Крест-Хальджайская средняя общеообразовательная школа имени Героя Советского союза Ф.М. Охлопкова" МР "Томпонский район"</v>
          </cell>
          <cell r="D71" t="str">
            <v>Мониторинг и учет численности птиц нижнего течения реки Алдан</v>
          </cell>
          <cell r="F71">
            <v>1</v>
          </cell>
          <cell r="G71" t="str">
            <v>Сыромятникова Алена Николаевна</v>
          </cell>
          <cell r="H71" t="str">
            <v>учитель биологии</v>
          </cell>
          <cell r="I71" t="str">
            <v>Муниципальное бюджетное образовательное учреждение "Крест-Хальджайская средняя общеообразовательная школа имени Героя Советского союза Ф.М. Охлопкова" МР "Томпонский район"</v>
          </cell>
        </row>
        <row r="72">
          <cell r="B72" t="str">
            <v>Степанова Айыына Айаловна</v>
          </cell>
          <cell r="C72" t="str">
            <v>МБОУ Майинский лицей им.И.Г.Тимофеева</v>
          </cell>
          <cell r="D72" t="str">
            <v>Тайна,зашифрованная в имени.Исследование значений имен учеников 9-1 класса и их родителей</v>
          </cell>
          <cell r="F72">
            <v>1</v>
          </cell>
          <cell r="G72" t="str">
            <v>Тарасова Евдокия Ильинична</v>
          </cell>
          <cell r="H72" t="str">
            <v>учитель русского языка и литературы</v>
          </cell>
          <cell r="I72" t="str">
            <v>МБОУ Майинский лицей им.И.Г.Тимофеева</v>
          </cell>
        </row>
        <row r="73">
          <cell r="B73" t="str">
            <v>Строев Денис Александрович</v>
          </cell>
          <cell r="C73" t="str">
            <v>МБОУ "Тит-Аринская СОШ им. Г.В.Ксенофонтова"</v>
          </cell>
          <cell r="D73" t="str">
            <v>Заготовка льда как традиционное занятие народов Севера</v>
          </cell>
          <cell r="E73" t="str">
            <v>Онлайн</v>
          </cell>
          <cell r="F73">
            <v>1</v>
          </cell>
          <cell r="G73" t="str">
            <v>Строева Ольга Кузьминична</v>
          </cell>
          <cell r="H73" t="str">
            <v>учитель биологии и географии</v>
          </cell>
          <cell r="I73" t="str">
            <v>МБОУ "Тит-Аринская СОШ" им. Г.В.Ксенофонтова</v>
          </cell>
        </row>
        <row r="74">
          <cell r="B74" t="str">
            <v>Сяо Живэнь</v>
          </cell>
          <cell r="C74" t="str">
            <v>Экспериментальная средняя школа уезда Чжаочжоу, город Дацин, провинция Хэйлунцзян</v>
          </cell>
          <cell r="D74" t="str">
            <v>СИБИРЬ И КИТАЙ: ВЗАИМНОЕ ПРОЦВЕТАНИЕ  (НА ОСНОВЕ ОБРАЗОВАТЕЛЬНОГО И КУЛЬТУРНОГО ОБМЕНА)</v>
          </cell>
          <cell r="E74" t="str">
            <v>Очно</v>
          </cell>
          <cell r="F74">
            <v>1</v>
          </cell>
          <cell r="G74" t="str">
            <v>Чжао Цзянань Петровна</v>
          </cell>
          <cell r="H74" t="str">
            <v>учитель русского языка</v>
          </cell>
          <cell r="I74" t="str">
            <v>Экспериментальная средняя школа уезда Чжаочжоу, город Дацин, провинция Хэйлунцзян</v>
          </cell>
        </row>
        <row r="75">
          <cell r="B75" t="str">
            <v>Тарабукина Алина Викторовна</v>
          </cell>
          <cell r="C75" t="str">
            <v>Муниципальное бюджетное образовательное учреждение "Крест-Хальджайская средняя общеообразовательная школа имени Героя Советского союза Ф.М. Охлопкова" МР "Томпонский район"</v>
          </cell>
          <cell r="D75" t="str">
            <v>Эпифитные лишайники окрестности  с. Крест-Хальджай Томпонского района</v>
          </cell>
          <cell r="F75">
            <v>1</v>
          </cell>
          <cell r="G75" t="str">
            <v>Сыромятникова Алена Николаевна</v>
          </cell>
          <cell r="H75" t="str">
            <v>учитель биологии</v>
          </cell>
          <cell r="I75" t="str">
            <v>Муниципальное бюджетное образовательное учреждение "Крест-Хальджайская средняя общеообразовательная школа имени Героя Советского союза Ф.М. Охлопкова" МР "Томпонский район"</v>
          </cell>
        </row>
        <row r="76">
          <cell r="B76" t="str">
            <v>Тарасенко Валерия Семеновна
Санникова Елизавета Олеговна</v>
          </cell>
          <cell r="C76" t="str">
            <v>ГАНОУ Арктическая школа</v>
          </cell>
          <cell r="D76" t="str">
            <v>Альтернативные источники энергии</v>
          </cell>
          <cell r="E76" t="str">
            <v>Очно</v>
          </cell>
          <cell r="F76">
            <v>2</v>
          </cell>
          <cell r="G76" t="str">
            <v>Захаров Родион Никитич</v>
          </cell>
          <cell r="H76" t="str">
            <v>Учитель физики</v>
          </cell>
          <cell r="I76" t="str">
            <v>ГАНОУ арктическая школа</v>
          </cell>
        </row>
        <row r="77">
          <cell r="B77" t="str">
            <v>Федоров Богдан -Байдам</v>
          </cell>
          <cell r="C77" t="str">
            <v>МОБУ Городская классическая гимназия №8</v>
          </cell>
          <cell r="D77" t="str">
            <v>Создание интерактивного портрета с голосовым ассистентом для школьных кабинетов с применением технологии литофании и 3D-печати (на примере портрета А.С. Пушкина)</v>
          </cell>
          <cell r="F77">
            <v>1</v>
          </cell>
          <cell r="G77" t="str">
            <v>Обутов Сандал Прокопьевич</v>
          </cell>
          <cell r="H77" t="str">
            <v>руководитель кружка по 3D моделированию</v>
          </cell>
          <cell r="I77" t="str">
            <v>Центр цифрового образования детей «IT-Куб.Якутск»</v>
          </cell>
        </row>
        <row r="78">
          <cell r="B78" t="str">
            <v>Федоров Богдан-Байдам Викторович</v>
          </cell>
          <cell r="C78" t="str">
            <v>МОБУ Городская классическая гимназия №8</v>
          </cell>
          <cell r="D78" t="str">
            <v>Создание интерактивного портрета с голосовым ассистентом для школьных кабинетов с применением технологии литофании и 3D-печати (на примере портрета А.С. Пушк</v>
          </cell>
          <cell r="E78" t="str">
            <v>Очно</v>
          </cell>
          <cell r="F78">
            <v>1</v>
          </cell>
          <cell r="G78" t="str">
            <v>Обутов Сандал Прокопьевич</v>
          </cell>
          <cell r="H78" t="str">
            <v>Старший педагог 3dмоделирования</v>
          </cell>
          <cell r="I78" t="str">
            <v>It-cub г. Якутск</v>
          </cell>
        </row>
        <row r="79">
          <cell r="B79" t="str">
            <v>Федоров Кирилл Александрович</v>
          </cell>
          <cell r="C79" t="str">
            <v>ГАНОУ "Арктическая школа" РС(Я)</v>
          </cell>
          <cell r="D79" t="str">
            <v>Внедрение GIS и электронного дневника в систему управления геологоразведочными работами на месторождениях золота</v>
          </cell>
          <cell r="E79" t="str">
            <v>Очно</v>
          </cell>
          <cell r="F79">
            <v>1</v>
          </cell>
          <cell r="G79" t="str">
            <v>Сыромятников Пётр Кузьмич</v>
          </cell>
          <cell r="H79" t="str">
            <v>учитель информатики</v>
          </cell>
          <cell r="I79" t="str">
            <v>ГАНОУ "Арктическая школа" РС(Я)</v>
          </cell>
        </row>
        <row r="80">
          <cell r="B80" t="str">
            <v>Федорова Наана Семеновна</v>
          </cell>
          <cell r="C80" t="str">
            <v>Государственное автономное нетиповое образовательное учреждение "Арктическая школа" Республики Саха (Якутия)</v>
          </cell>
          <cell r="D80" t="str">
            <v>Сопоставительный анализ туристического потенциала по загадочным местам Якутии и Китая</v>
          </cell>
          <cell r="E80" t="str">
            <v>Очно</v>
          </cell>
          <cell r="F80">
            <v>1</v>
          </cell>
          <cell r="G80" t="str">
            <v>Семенова Светлана Петровна</v>
          </cell>
          <cell r="H80" t="str">
            <v>Учитель китайского языка</v>
          </cell>
          <cell r="I80" t="str">
            <v>Государственное автономное нетиповое образовательное учреждение "Арктическая школа" Республики Саха (Якутия)</v>
          </cell>
        </row>
        <row r="81">
          <cell r="B81" t="str">
            <v>Федорова Олимпия Степановна</v>
          </cell>
          <cell r="C81" t="str">
            <v>МБОУ "Павловская СОШ имени В.Н.Оконешникова"</v>
          </cell>
          <cell r="D81" t="str">
            <v>Нейминг: искусство называть сладости</v>
          </cell>
          <cell r="F81">
            <v>1</v>
          </cell>
          <cell r="G81" t="str">
            <v>Николаева Наталья Васильевна Нестерова Тамара Иннокентьевна -</v>
          </cell>
          <cell r="H81" t="str">
            <v>Учитель русского языка и литературы, учитель ВУД и начальных классов</v>
          </cell>
          <cell r="I81" t="str">
            <v>МБОУ "Павловская СОШ имени В.Н.Оконешникова"</v>
          </cell>
        </row>
        <row r="82">
          <cell r="B82" t="str">
            <v>Федотова Диана Сергеевна</v>
          </cell>
          <cell r="C82" t="str">
            <v>Муниципальное автономное общеобразовательное учреждение "Средняя общеобразовательная школа №12 с углубленным изучением английского языка" муниципального района "Мирнинский район" Республики Саха (Якутия)</v>
          </cell>
          <cell r="D82" t="str">
            <v>Особенности перевода стихотворений для детей с якутского языка на английский язык</v>
          </cell>
          <cell r="E82" t="str">
            <v>Онлайн</v>
          </cell>
          <cell r="F82">
            <v>1</v>
          </cell>
          <cell r="G82" t="str">
            <v>Семенова Анна Артемовна</v>
          </cell>
          <cell r="H82" t="str">
            <v>учитель английского языка</v>
          </cell>
          <cell r="I82" t="str">
            <v>Муниципальное автономное общеобразовательное учреждение "Средняя общеобразовательная школа №12 с углубленным изучением английского языка" муниципального района "Мирнинский район" Республики Саха (Якутия)</v>
          </cell>
        </row>
        <row r="83">
          <cell r="B83" t="str">
            <v>Харлампьев Александр Андреевич</v>
          </cell>
          <cell r="C83" t="str">
            <v>МБОУ "Покровская СОШ№4 с УИОП" МР "Хангаласский улус" РС(Я)</v>
          </cell>
          <cell r="D83" t="str">
            <v>Анализ экономических проблем обращения с твердыми коммунальными отходами в региональных условиях крайнего Севера</v>
          </cell>
          <cell r="E83" t="str">
            <v>Очно</v>
          </cell>
          <cell r="F83">
            <v>1</v>
          </cell>
          <cell r="G83" t="str">
            <v>Черняк Раиса Сергеевна</v>
          </cell>
          <cell r="H83" t="str">
            <v>учитель русского языка и литературы</v>
          </cell>
          <cell r="I83" t="str">
            <v>Муниципальное бюджетное общеобразовательное учреждение "Покровская средняя общеобразовательная школа №4 с УИОП" МР "Хангаласский улус" РС(Я)</v>
          </cell>
        </row>
        <row r="84">
          <cell r="B84" t="str">
            <v>Харлампьев Гаврил Гаврильевич
Колосова Елизавета Андреевна
Сотников Эльтэрис Светозар уола</v>
          </cell>
          <cell r="C84" t="str">
            <v>МОБУ СОШ №5 имени Н.О. Кривошапкина</v>
          </cell>
          <cell r="D84" t="str">
            <v>мультфильм "Встреча"</v>
          </cell>
          <cell r="E84" t="str">
            <v>Очно</v>
          </cell>
          <cell r="F84">
            <v>3</v>
          </cell>
          <cell r="G84" t="str">
            <v>Артемьева Лариса Дмитриевна</v>
          </cell>
          <cell r="H84" t="str">
            <v>педагог дополнительного образования</v>
          </cell>
          <cell r="I84" t="str">
            <v>МОБУ СОШ №5 имени Н.О. Кривошапкина</v>
          </cell>
        </row>
        <row r="85">
          <cell r="B85" t="str">
            <v>Хон Диана Андреевна</v>
          </cell>
          <cell r="C85" t="str">
            <v>ГАНОУ "Арктическая Школа"</v>
          </cell>
          <cell r="D85" t="str">
            <v>Древние стоянки людей в Якутии</v>
          </cell>
          <cell r="E85" t="str">
            <v>Очно</v>
          </cell>
          <cell r="F85">
            <v>1</v>
          </cell>
          <cell r="G85" t="str">
            <v>Драган Марина Михайловна</v>
          </cell>
          <cell r="H85" t="str">
            <v>Учитель географии</v>
          </cell>
          <cell r="I85" t="str">
            <v>ГАНОУ "Арктическая Школа"</v>
          </cell>
        </row>
        <row r="86">
          <cell r="B86" t="str">
            <v>Цыпандина Сандаара Сергеевна</v>
          </cell>
          <cell r="C86" t="str">
            <v>МОБУ ГИМНАЗИЯ "ЦЕНТР ГЛОБАЛЬНОГО ОБРАЗОВАНИЯ"</v>
          </cell>
          <cell r="D86" t="str">
            <v>Создание литературного путеводителя по улицам Якутска</v>
          </cell>
          <cell r="E86" t="str">
            <v>Очно</v>
          </cell>
          <cell r="F86">
            <v>1</v>
          </cell>
          <cell r="G86" t="str">
            <v>СВЕРЧКОВА АННА ГЕННАДЬЕВНА</v>
          </cell>
          <cell r="H86" t="str">
            <v>учитель русского языка и литературы</v>
          </cell>
          <cell r="I86" t="str">
            <v>МОБУ ГИМНАЗИЯ "ЦЕНТР ГЛОБАЛЬНОГО ОБРАЗОВАНИЯ"</v>
          </cell>
        </row>
        <row r="87">
          <cell r="B87" t="str">
            <v>Чан Виктория Алексеевна</v>
          </cell>
          <cell r="C87" t="str">
            <v>МОБУ ГИМНАЗИЯ "ЦЕНТР ГЛОБАЛЬНОГО ОБРАЗОВАНИЯ"</v>
          </cell>
          <cell r="D87" t="str">
            <v>«Создание коллекции самоцветов по сказам П.П.Бажова»</v>
          </cell>
          <cell r="E87" t="str">
            <v>Очно</v>
          </cell>
          <cell r="F87">
            <v>1</v>
          </cell>
          <cell r="G87" t="str">
            <v>СВЕРЧКОВА АННА ГЕННАДЬЕВНА</v>
          </cell>
          <cell r="H87" t="str">
            <v>учитель русского языка и литературы</v>
          </cell>
          <cell r="I87" t="str">
            <v>МОБУ ГИМНАЗИЯ "ЦЕНТР ГЛОБАЛЬНОГО ОБРАЗОВАНИЯ"</v>
          </cell>
        </row>
        <row r="88">
          <cell r="B88" t="str">
            <v>Чаруха Андрей Андреевич</v>
          </cell>
          <cell r="C88" t="str">
            <v>МБОУ "Покровская СОШ№4 с УИОП" МР "Хангаласский улус" РС(Я)</v>
          </cell>
          <cell r="D88" t="str">
            <v>Перспективы и экономическая эффективность внедрения малых атомных электростанций в районах Крайнего Севера</v>
          </cell>
          <cell r="E88" t="str">
            <v>Очно</v>
          </cell>
          <cell r="F88">
            <v>1</v>
          </cell>
          <cell r="G88" t="str">
            <v>Черняк Раиса Сергеевна</v>
          </cell>
          <cell r="H88" t="str">
            <v>учитель русского языка и литературы</v>
          </cell>
          <cell r="I88" t="str">
            <v>Муниципальное бюджетное общеобразовательное учреждение "Покровская средняя общеобразовательная школа №4 с УИОП" МР "Хангаласский улус" РС(Я)</v>
          </cell>
        </row>
        <row r="89">
          <cell r="B89" t="str">
            <v>Чикачева Злата Витальевна</v>
          </cell>
          <cell r="C89" t="str">
            <v>МОБУ СОШ №5 имени Н.О. Кривошапкина</v>
          </cell>
          <cell r="D89" t="str">
            <v>Северные мотивы в современной одежде</v>
          </cell>
          <cell r="E89" t="str">
            <v>Очно</v>
          </cell>
          <cell r="F89">
            <v>1</v>
          </cell>
          <cell r="G89" t="str">
            <v>Артемьева Лариса Дмитриевна</v>
          </cell>
          <cell r="H89" t="str">
            <v>педагог дополнительного образования</v>
          </cell>
          <cell r="I89" t="str">
            <v>МОБУ СОШ №5 имени Н.О. Кривошапкина</v>
          </cell>
        </row>
        <row r="90">
          <cell r="B90" t="str">
            <v>Шадрина Саргылана Саргылановна</v>
          </cell>
          <cell r="C90" t="str">
            <v>МБОУ Ойская СОШ им.А.В.Дмитриева с УИОП</v>
          </cell>
          <cell r="D90" t="str">
            <v>Почему стоит читать «Грозовой Перевал?»</v>
          </cell>
          <cell r="E90" t="str">
            <v>Очно</v>
          </cell>
          <cell r="F90">
            <v>1</v>
          </cell>
          <cell r="G90" t="str">
            <v>Григорьева Айна Дмитриевна</v>
          </cell>
          <cell r="H90" t="str">
            <v>учитель</v>
          </cell>
          <cell r="I90" t="str">
            <v>МБОУ Ойская СОШ им.А.В.Дмитриева с УИОП</v>
          </cell>
        </row>
        <row r="91">
          <cell r="B91" t="str">
            <v>Шараборин иван Георгиевич</v>
          </cell>
          <cell r="C91" t="str">
            <v>МОБУ СОШ 5 им Н О Кривошапкина</v>
          </cell>
          <cell r="D91" t="str">
            <v>Меценатство в Российской империи: региональный аспект на примере деятельности Н. О. Кривошапкина</v>
          </cell>
          <cell r="E91" t="str">
            <v>Очно</v>
          </cell>
          <cell r="F91">
            <v>1</v>
          </cell>
          <cell r="G91" t="str">
            <v>Никонова Елена Николаевна</v>
          </cell>
          <cell r="H91" t="str">
            <v>учитель истории</v>
          </cell>
          <cell r="I91" t="str">
            <v>МОБУ СОШ 5 им Н О Кривошапкина</v>
          </cell>
        </row>
        <row r="92">
          <cell r="B92" t="str">
            <v>Шепелева Амалия Александровна</v>
          </cell>
          <cell r="C92" t="str">
            <v>МОБУ Городская классическая гимназия ?8</v>
          </cell>
          <cell r="D92" t="str">
            <v>Якутские тюркизмы в русской печати</v>
          </cell>
          <cell r="E92" t="str">
            <v>Очно</v>
          </cell>
          <cell r="F92">
            <v>1</v>
          </cell>
          <cell r="G92" t="str">
            <v>Алихонова Виктория Валерьевна</v>
          </cell>
          <cell r="H92" t="str">
            <v>Классный руководитель</v>
          </cell>
          <cell r="I92" t="str">
            <v>МОБУ Городская классическая гимназия ?8</v>
          </cell>
        </row>
        <row r="93">
          <cell r="B93" t="str">
            <v>Шефер Артем Андреевич</v>
          </cell>
          <cell r="C93" t="str">
            <v>МБОУ Покровская СОШ №3 ОЦ с УИОП</v>
          </cell>
          <cell r="D93" t="str">
            <v>Геометрия на клетчатой бумаге:  поиск оптимальных стратегий вычисления площади</v>
          </cell>
          <cell r="E93" t="str">
            <v>Очно</v>
          </cell>
          <cell r="F93">
            <v>1</v>
          </cell>
          <cell r="G93" t="str">
            <v>Слепцова Рози Семеновна</v>
          </cell>
          <cell r="H93" t="str">
            <v>учитель</v>
          </cell>
          <cell r="I93" t="str">
            <v>МБОУ Покровская СОШ №3 ОЦ с УИОП</v>
          </cell>
        </row>
        <row r="94">
          <cell r="B94" t="str">
            <v>Шиманович Николай Андреевич</v>
          </cell>
          <cell r="C94" t="str">
            <v>ГБОУ " Якутская кадетская школа-интернат"</v>
          </cell>
          <cell r="D94" t="str">
            <v>Секретное оружие русских танков: как автомат заряжания изменил правила игры в холодной войне</v>
          </cell>
          <cell r="E94" t="str">
            <v>Очно</v>
          </cell>
          <cell r="F94">
            <v>1</v>
          </cell>
          <cell r="G94" t="str">
            <v>Сидорова Саргылана Ксенофонтовна</v>
          </cell>
          <cell r="H94" t="str">
            <v>Учитель истории</v>
          </cell>
          <cell r="I94" t="str">
            <v>ГБОУ " Якутская кадетская школа-интернат"</v>
          </cell>
        </row>
        <row r="95">
          <cell r="B95" t="str">
            <v>Шишигин Дамир Русланович</v>
          </cell>
          <cell r="C95" t="str">
            <v>ГАНОУ "Арктическая школа"</v>
          </cell>
          <cell r="D95" t="str">
            <v>Проблема читерства и как с ней бороться</v>
          </cell>
          <cell r="F95">
            <v>1</v>
          </cell>
          <cell r="G95" t="str">
            <v>Сыромятников Пётр Кузьмич</v>
          </cell>
          <cell r="H95" t="str">
            <v>Учитель информатики</v>
          </cell>
          <cell r="I95" t="str">
            <v>ГАНОУ "Арктическая школа"</v>
          </cell>
        </row>
        <row r="96">
          <cell r="B96" t="str">
            <v>Юдин Егор Александрович</v>
          </cell>
          <cell r="C96" t="str">
            <v>МБОУ "Покровская СОШ №  3 - ОЦ с УИОП"</v>
          </cell>
          <cell r="D96" t="str">
            <v>Английские надписи на школьных принадлежностях  как средство визуализации при изучении лексики и грамматики</v>
          </cell>
          <cell r="E96" t="str">
            <v>Очно</v>
          </cell>
          <cell r="F96">
            <v>1</v>
          </cell>
          <cell r="G96" t="str">
            <v>Епифанова Алла Анатольевна</v>
          </cell>
          <cell r="H96" t="str">
            <v>Учитель английского языка</v>
          </cell>
          <cell r="I96" t="str">
            <v>МБОУ "Покровская СОШ № 3 - ОЦ с УИОП"</v>
          </cell>
        </row>
        <row r="97">
          <cell r="B97" t="str">
            <v>Яковлев Эрчим Алексеевич</v>
          </cell>
          <cell r="C97" t="str">
            <v>МБОУ Ойская СОШ им.А.В.Дмитриева с УИОП</v>
          </cell>
          <cell r="D97" t="str">
            <v>А.И.Захаров - жизнь во благо народа</v>
          </cell>
          <cell r="E97" t="str">
            <v>Очно</v>
          </cell>
          <cell r="F97">
            <v>1</v>
          </cell>
          <cell r="G97" t="str">
            <v>Григорьева Айна Дмитриевна</v>
          </cell>
          <cell r="H97" t="str">
            <v>учитель</v>
          </cell>
          <cell r="I97" t="str">
            <v>МБОУ Ойская СОШ им.А.В.Дмитриева с УИОП</v>
          </cell>
        </row>
        <row r="98">
          <cell r="B98" t="str">
            <v>Харитонова Валерия Васильевна</v>
          </cell>
          <cell r="C98" t="str">
            <v>Средняя школа 20 имени героя советского Союза ФК Попова</v>
          </cell>
          <cell r="D98" t="str">
            <v>Дипфейки на базе ии</v>
          </cell>
          <cell r="E98" t="str">
            <v>Очно</v>
          </cell>
          <cell r="F98">
            <v>1</v>
          </cell>
          <cell r="G98" t="str">
            <v>Игнатьевич Василий Васильевич</v>
          </cell>
          <cell r="H98" t="str">
            <v>Родитель</v>
          </cell>
          <cell r="I98" t="str">
            <v>Родитель</v>
          </cell>
        </row>
        <row r="99">
          <cell r="B99" t="str">
            <v>Иванова Дайаана Вадимовна</v>
          </cell>
          <cell r="D99" t="str">
            <v>Память о экспедиции: медико - санитарное исследование Вилюйского округа и его значение для здравоохранения Якутии</v>
          </cell>
          <cell r="F99">
            <v>1</v>
          </cell>
        </row>
        <row r="100">
          <cell r="B100" t="str">
            <v>Сыромятникова Валерия</v>
          </cell>
          <cell r="D100" t="str">
            <v>Грантовая политика, как ключевой фактор социально - экономического развития Горного улуса</v>
          </cell>
          <cell r="F100">
            <v>1</v>
          </cell>
        </row>
        <row r="101">
          <cell r="B101" t="str">
            <v>Федотов Эрхаан Георгиевич</v>
          </cell>
          <cell r="C101" t="str">
            <v>ГАНОУ Арктическая школа</v>
          </cell>
          <cell r="D101" t="str">
            <v>Способы нахождения кратчайших путей</v>
          </cell>
          <cell r="E101" t="str">
            <v>Очно</v>
          </cell>
          <cell r="F101">
            <v>1</v>
          </cell>
          <cell r="G101" t="str">
            <v>Чечебутова Саргылана Дмитриевна</v>
          </cell>
          <cell r="H101" t="str">
            <v>Учитель математики</v>
          </cell>
          <cell r="I101" t="str">
            <v>ГАНОУ Арктическая школа</v>
          </cell>
        </row>
        <row r="102">
          <cell r="B102" t="str">
            <v>Ноговицын Уйгун Петрович</v>
          </cell>
          <cell r="C102" t="str">
            <v>ГАНОУ ''Арктическая школа'' РС(Я)</v>
          </cell>
          <cell r="D102" t="str">
            <v>Традиционные спортивные игры Якутии</v>
          </cell>
          <cell r="E102" t="str">
            <v>Очно</v>
          </cell>
          <cell r="F102">
            <v>1</v>
          </cell>
          <cell r="G102" t="str">
            <v>Макаров Константин Прокопьевич</v>
          </cell>
          <cell r="H102" t="str">
            <v>учитель английского языка</v>
          </cell>
          <cell r="I102" t="str">
            <v>ГАНОУ ''Арктическая школа'' РС(Я)</v>
          </cell>
        </row>
        <row r="103">
          <cell r="B103" t="str">
            <v>Заровняева Ева Евгеньевна</v>
          </cell>
          <cell r="C103" t="str">
            <v>ГАНОУ ''Арктическая школа'' РС(Я)</v>
          </cell>
          <cell r="D103" t="str">
            <v>Одежда как кодекс: сопоставительный анализ традиционных костюмов Якутии и Китая</v>
          </cell>
          <cell r="E103" t="str">
            <v>Очно</v>
          </cell>
          <cell r="F103">
            <v>1</v>
          </cell>
          <cell r="G103" t="str">
            <v>Семенова Светлана Петровна</v>
          </cell>
          <cell r="H103" t="str">
            <v>учитель китайского языка</v>
          </cell>
          <cell r="I103" t="str">
            <v>ГАНОУ ''Арктическая школа'' РС(Я)</v>
          </cell>
        </row>
        <row r="104">
          <cell r="B104" t="str">
            <v>Местников Василий Васильевич</v>
          </cell>
          <cell r="C104" t="str">
            <v>ГАНОУ ''Арктическая школа'' РС(Я)</v>
          </cell>
          <cell r="D104" t="str">
            <v>Создание интерактивной карты военного пути моего дедушки: Местникова Петра Иннокентьевича</v>
          </cell>
          <cell r="E104" t="str">
            <v>Очно</v>
          </cell>
          <cell r="F104">
            <v>1</v>
          </cell>
          <cell r="G104" t="str">
            <v>Макаров Константин Прокопьевич</v>
          </cell>
          <cell r="H104" t="str">
            <v>учитель английского языка</v>
          </cell>
          <cell r="I104" t="str">
            <v>ГАНОУ ''Арктическая школа'' РС(Я)</v>
          </cell>
        </row>
        <row r="105">
          <cell r="B105" t="str">
            <v>Полятинский Игорь Михайлович</v>
          </cell>
          <cell r="C105" t="str">
            <v>ГАНОУ ''Арктическая школа'' РС(Я)</v>
          </cell>
          <cell r="D105" t="str">
            <v>Разработка бота с якутскими загадками, проектно-исследовательская работа</v>
          </cell>
          <cell r="E105" t="str">
            <v>Очно</v>
          </cell>
          <cell r="F105">
            <v>1</v>
          </cell>
          <cell r="G105" t="str">
            <v>Макаров Константин Прокопьевич</v>
          </cell>
          <cell r="H105" t="str">
            <v>учитель английского языка</v>
          </cell>
          <cell r="I105" t="str">
            <v>ГАНОУ ''Арктическая школа'' РС(Я)</v>
          </cell>
        </row>
        <row r="106">
          <cell r="B106" t="str">
            <v>Слепцова Диана Константиновна
Уваровская Александра Маевна</v>
          </cell>
          <cell r="C106" t="str">
            <v>ГАНОУ ''Арктическая школа'' РС(Я)</v>
          </cell>
          <cell r="D106" t="str">
            <v>Способы оформления заголовков детских журналов на примере республиканского журнала «Юность Севера»</v>
          </cell>
          <cell r="E106" t="str">
            <v>Очно</v>
          </cell>
          <cell r="F106">
            <v>2</v>
          </cell>
          <cell r="G106" t="str">
            <v>Макаров Константин Прокопьевич</v>
          </cell>
          <cell r="H106" t="str">
            <v>учитель английского языка</v>
          </cell>
          <cell r="I106" t="str">
            <v>ГАНОУ ''Арктическая школа'' РС(Я)</v>
          </cell>
        </row>
        <row r="107">
          <cell r="B107" t="str">
            <v>Федорова Нарыйаана Юрьевна</v>
          </cell>
          <cell r="C107" t="str">
            <v>ГАНОУ ''Арктическая школа'' РС(Я)</v>
          </cell>
          <cell r="D107" t="str">
            <v>Родословная Болугурских Аржаковых, история и расписанная родословная</v>
          </cell>
          <cell r="E107" t="str">
            <v>Очно</v>
          </cell>
          <cell r="F107">
            <v>1</v>
          </cell>
          <cell r="G107" t="str">
            <v>Макаров Константин Прокопьевич</v>
          </cell>
          <cell r="H107" t="str">
            <v>учитель английского языка</v>
          </cell>
          <cell r="I107" t="str">
            <v>ГАНОУ ''Арктическая школа'' РС(Я)</v>
          </cell>
        </row>
        <row r="108">
          <cell r="B108" t="str">
            <v>Васильев Вадим Артемович</v>
          </cell>
          <cell r="C108" t="str">
            <v>ГАНОУ ''Арктическая школа'' РС(Я)</v>
          </cell>
          <cell r="D108" t="str">
            <v>Стихийные бедствия Якутии</v>
          </cell>
          <cell r="E108" t="str">
            <v>Очно</v>
          </cell>
          <cell r="F108">
            <v>1</v>
          </cell>
          <cell r="G108" t="str">
            <v>Макаров Константин Прокопьевич</v>
          </cell>
          <cell r="H108" t="str">
            <v>учитель английского языка</v>
          </cell>
          <cell r="I108" t="str">
            <v>ГАНОУ ''Арктическая школа'' РС(Я)</v>
          </cell>
        </row>
        <row r="109">
          <cell r="B109" t="str">
            <v>Егорова Светлана Геннадиевна</v>
          </cell>
          <cell r="C109" t="str">
            <v>ГАНОУ ''Арктическая школа'' РС(Я)</v>
          </cell>
          <cell r="D109" t="str">
            <v>Дизайн-код якутских брендов одежды</v>
          </cell>
          <cell r="E109" t="str">
            <v>Очно</v>
          </cell>
          <cell r="F109">
            <v>1</v>
          </cell>
          <cell r="G109" t="str">
            <v>Макаров Константин Прокопьевич</v>
          </cell>
          <cell r="H109" t="str">
            <v>учитель английского языка</v>
          </cell>
          <cell r="I109" t="str">
            <v>ГАНОУ ''Арктическая школа'' РС(Я)</v>
          </cell>
        </row>
        <row r="110">
          <cell r="B110" t="str">
            <v>Николаева Снежанна Даниловна
Новиков Юрий Константинович</v>
          </cell>
          <cell r="C110" t="str">
            <v>ГАНОУ ''Арктическая школа'' РС(Я)</v>
          </cell>
          <cell r="D110" t="str">
            <v>Музыкальный плейлист как дополнительный способ изучения иностранного языка</v>
          </cell>
          <cell r="E110" t="str">
            <v>Очно</v>
          </cell>
          <cell r="F110">
            <v>2</v>
          </cell>
          <cell r="G110" t="str">
            <v>Макаров Константин Прокопьевич</v>
          </cell>
          <cell r="H110" t="str">
            <v>учитель английского языка</v>
          </cell>
          <cell r="I110" t="str">
            <v>ГАНОУ ''Арктическая школа'' РС(Я)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ТОГОВЫЙ"/>
      <sheetName val="Автосписок"/>
      <sheetName val="Список"/>
      <sheetName val="1"/>
      <sheetName val="2"/>
      <sheetName val="3"/>
      <sheetName val="4"/>
      <sheetName val="5"/>
    </sheetNames>
    <sheetDataSet>
      <sheetData sheetId="0" refreshError="1"/>
      <sheetData sheetId="1" refreshError="1"/>
      <sheetData sheetId="2">
        <row r="1">
          <cell r="B1" t="str">
            <v>Авелев Алексей Александрович,</v>
          </cell>
          <cell r="C1" t="str">
            <v>ГАНОУ "Арктическая школа"</v>
          </cell>
          <cell r="D1" t="str">
            <v>Мониторинг незаконной добычи ОПИ на территории Республики Саха (Якутия)</v>
          </cell>
          <cell r="E1" t="str">
            <v>Очно</v>
          </cell>
          <cell r="F1">
            <v>1</v>
          </cell>
          <cell r="G1" t="str">
            <v>Драган Марина Михайловна</v>
          </cell>
          <cell r="H1" t="str">
            <v>Учитель географии</v>
          </cell>
          <cell r="I1" t="str">
            <v>ГАНОУ "Арктическая школа"</v>
          </cell>
        </row>
        <row r="2">
          <cell r="B2" t="str">
            <v>Акимова Милена Владиславовна</v>
          </cell>
          <cell r="C2" t="str">
            <v>ГАНОУ Арктическая школа</v>
          </cell>
          <cell r="D2" t="str">
            <v>Значение/Символика животных в сновидениях героев русской литературы</v>
          </cell>
          <cell r="E2" t="str">
            <v>Очно</v>
          </cell>
          <cell r="F2">
            <v>1</v>
          </cell>
          <cell r="G2" t="str">
            <v>Моисеева Нина Михайловна</v>
          </cell>
          <cell r="H2" t="str">
            <v>учитель русского и литературы</v>
          </cell>
          <cell r="I2" t="str">
            <v>ГАНОУ Арктичсекая школа</v>
          </cell>
        </row>
        <row r="3">
          <cell r="B3" t="str">
            <v>Аксенов Виталий Евгеньевич</v>
          </cell>
          <cell r="C3" t="str">
            <v>Муниципальное бюджетное учреждение дополнительного образования центр бополнительного образования детей</v>
          </cell>
          <cell r="D3" t="str">
            <v>Технология изготовления мясной продукции. Комбо-набор Дары Оленека"</v>
          </cell>
          <cell r="F3">
            <v>1</v>
          </cell>
          <cell r="G3" t="str">
            <v>Гоголева Татьяна Викторовна</v>
          </cell>
        </row>
        <row r="4">
          <cell r="B4" t="str">
            <v>Алексеева Айсаана Айсеновна</v>
          </cell>
          <cell r="C4" t="str">
            <v>Муниципальное бюджетное учреждение дополнительного образования центр бополнительного образования детей</v>
          </cell>
          <cell r="D4" t="str">
            <v>Биочай из северных ягод и трав</v>
          </cell>
          <cell r="E4" t="str">
            <v>Онлайн</v>
          </cell>
          <cell r="F4">
            <v>1</v>
          </cell>
          <cell r="G4" t="str">
            <v>Гоголева Татьяна Викторовна</v>
          </cell>
          <cell r="H4" t="str">
            <v>педагог</v>
          </cell>
          <cell r="I4" t="str">
            <v>Муниципальное бюджетное учреждение дополнительного образования центр бополнительного образования детей</v>
          </cell>
        </row>
        <row r="5">
          <cell r="B5" t="str">
            <v>Андреев Максим Юрьевич
Саввинова Надежда Васильевна</v>
          </cell>
          <cell r="C5" t="str">
            <v>Муниципальное бюджетное учреждение дополнительного образования "Районный Детский центр" муниципального района "Верхоянский район" Республики Саха (Якутия)</v>
          </cell>
          <cell r="D5" t="str">
            <v>Мониторинг динамики температуры воздуха в поселке Батагай Верхоянского района (2020-2025)</v>
          </cell>
          <cell r="E5" t="str">
            <v>Онлайн</v>
          </cell>
          <cell r="F5">
            <v>1</v>
          </cell>
          <cell r="G5" t="str">
            <v>Артемьева Мария Николаевна</v>
          </cell>
          <cell r="H5" t="str">
            <v>педагог дополнительного образования, методист</v>
          </cell>
          <cell r="I5" t="str">
            <v>Муниципальное бюджетное учреждение дополнительного образования "Районный Детский центр" муниципального района "Верхоянский район" Республики Саха (Якутия)</v>
          </cell>
        </row>
        <row r="6">
          <cell r="B6" t="str">
            <v>Анисимова Айна Захаровна</v>
          </cell>
          <cell r="C6" t="str">
            <v>ГАНОУ АШ РС(Я)</v>
          </cell>
          <cell r="D6" t="str">
            <v>Использование северного танца с арктическим компонентом на занятиях по фитнес-аэробике для развития выносливости и гибкости (на примере АШ)</v>
          </cell>
          <cell r="E6" t="str">
            <v>Очно</v>
          </cell>
          <cell r="F6">
            <v>1</v>
          </cell>
          <cell r="G6" t="str">
            <v>Дмитриева Лилия Петровна</v>
          </cell>
          <cell r="H6" t="str">
            <v>Учитель ФК</v>
          </cell>
          <cell r="I6" t="str">
            <v>ГАНОУ МАШ РС (Я)</v>
          </cell>
        </row>
        <row r="7">
          <cell r="B7" t="str">
            <v>Атакова Аделина Николаевна</v>
          </cell>
          <cell r="C7" t="str">
            <v>Муниципальное бюджетное образовательное учреждение "Крест-Хальджайская средняя общеообразовательная школа имени Героя Советского союза Ф.М. Охлопкова" МР "Томпонский район"</v>
          </cell>
          <cell r="D7" t="str">
            <v>«Предсказатели погоды нашего района, наслега»  Гоголев Альберт Афанасьевич – Альберт Гринпис</v>
          </cell>
          <cell r="F7">
            <v>1</v>
          </cell>
          <cell r="G7" t="str">
            <v>Сыромятникова Алена Николаевна</v>
          </cell>
          <cell r="H7" t="str">
            <v>учитель биологии</v>
          </cell>
          <cell r="I7" t="str">
            <v>Муниципальное бюджетное образовательное учреждение "Крест-Хальджайская средняя общеообразовательная школа имени Героя Советского союза Ф.М. Охлопкова" МР "Томпонский район"</v>
          </cell>
        </row>
        <row r="8">
          <cell r="B8" t="str">
            <v>Божедонова Амелия Александр
Леджинова Лена Андреевна</v>
          </cell>
          <cell r="C8" t="str">
            <v>Государственное автономное нетиповое образовательное учреждение "Арктическая школа" Республики Саха (Якутия)</v>
          </cell>
          <cell r="D8" t="str">
            <v>Загадка одной арктической экспедиции</v>
          </cell>
          <cell r="E8" t="str">
            <v>Очно</v>
          </cell>
          <cell r="F8">
            <v>2</v>
          </cell>
          <cell r="G8" t="str">
            <v>Габышева Нюрбина Николаевна</v>
          </cell>
          <cell r="H8" t="str">
            <v>Учитель русского языка и литературы</v>
          </cell>
          <cell r="I8" t="str">
            <v>Государственное автономное нетиповое образовательное учреждение "Арктическая школа" Республики Саха (Якутия)</v>
          </cell>
        </row>
        <row r="9">
          <cell r="B9" t="str">
            <v>Борисов Айсиэн Романович</v>
          </cell>
          <cell r="C9" t="str">
            <v>Муниципальное бюджетное общеобразовательное учреждение «Майинский лицей имени И.Г.Тимофеева» муниципального района «Мегино-Кангаласский улус»</v>
          </cell>
          <cell r="D9" t="str">
            <v>ФОРМИРОВАНИЕ ФИНАНСОВОЙ ГРАМОТНОСТИ У ПОДРОСТКОВ: ПРОБЛЕМЫ И ПЕРСПЕКТИВЫ</v>
          </cell>
          <cell r="F9">
            <v>1</v>
          </cell>
          <cell r="G9" t="str">
            <v>Сосина Саргылана Георгиевна</v>
          </cell>
          <cell r="H9" t="str">
            <v>зам. дир. по НМР</v>
          </cell>
          <cell r="I9" t="str">
            <v>Муниципальное бюджетное общеобразовательное учреждение «Майинский лицей имени И.Г.Тимофеева» муниципального района «Мегино-Кангаласский улус»</v>
          </cell>
        </row>
        <row r="10">
          <cell r="B10" t="str">
            <v>Борисов Егор Ильич</v>
          </cell>
          <cell r="C10" t="str">
            <v>ГАНОУ " Арктическая Школа</v>
          </cell>
          <cell r="D10" t="str">
            <v>География продуктов питания в городе Якутске</v>
          </cell>
          <cell r="E10" t="str">
            <v>Очно</v>
          </cell>
          <cell r="F10">
            <v>1</v>
          </cell>
          <cell r="G10" t="str">
            <v>Драган Марина Михайловна</v>
          </cell>
          <cell r="H10" t="str">
            <v>Учитель</v>
          </cell>
          <cell r="I10" t="str">
            <v>ГАНОУ "Арктическая Школа"</v>
          </cell>
        </row>
        <row r="11">
          <cell r="B11" t="str">
            <v>Брызгалов Роман Павлович</v>
          </cell>
          <cell r="C11" t="str">
            <v>МБОУ "Майинский лицей" им.И.Г.Тимофеева</v>
          </cell>
          <cell r="D11" t="str">
            <v>Правовая грамотность старшеклассников как фактор защиты от кибер - угроз и киберпреступлений</v>
          </cell>
          <cell r="E11" t="str">
            <v>Онлайн</v>
          </cell>
          <cell r="F11">
            <v>1</v>
          </cell>
          <cell r="G11" t="str">
            <v>Гурьева Александра Арияновна</v>
          </cell>
          <cell r="H11" t="str">
            <v>учитель истории и обществознания</v>
          </cell>
          <cell r="I11" t="str">
            <v>МБОУ "Майинский лицей" им.И.Г.Тимофеева</v>
          </cell>
        </row>
        <row r="12">
          <cell r="B12" t="str">
            <v>Бурнашев Давид Павлович
Исаков Сулустан Мичилович</v>
          </cell>
          <cell r="C12" t="str">
            <v>МБОУ "Намская средняя общеобразовательная школа №2"</v>
          </cell>
          <cell r="D12" t="str">
            <v>Оценка качества снежного покрова села Намцы по физико-химическим и биологическим показателям</v>
          </cell>
          <cell r="E12" t="str">
            <v>Очно</v>
          </cell>
          <cell r="F12">
            <v>2</v>
          </cell>
          <cell r="G12" t="str">
            <v>Шапошникова Айталина Петровна</v>
          </cell>
          <cell r="H12" t="str">
            <v>учитель химии</v>
          </cell>
          <cell r="I12" t="str">
            <v>МБОУ "Намская средняя общеобразовательная школа №2"</v>
          </cell>
        </row>
        <row r="13">
          <cell r="B13" t="str">
            <v>Васильевна Саввинова Надежда</v>
          </cell>
          <cell r="C13" t="str">
            <v>Муниципальное бюджетное учреждение дополнительного образования "Районный Детский центр" муниципального района "Верхоянский район" Республики Саха (Якутия)</v>
          </cell>
          <cell r="D13" t="str">
            <v>Мониторинг динамики температуры воздуха в поселке Батагай Верхоянского района (2020-2025)</v>
          </cell>
          <cell r="F13">
            <v>1</v>
          </cell>
          <cell r="G13" t="str">
            <v>Артемьева Мария Николаевна</v>
          </cell>
          <cell r="H13" t="str">
            <v>педагог дополнительного образования, методист</v>
          </cell>
          <cell r="I13" t="str">
            <v>Муниципальное бюджетное учреждение дополнительного образования "Районный Детский центр" муниципального района "Верхоянский район" Республики Саха (Якутия)</v>
          </cell>
        </row>
        <row r="14">
          <cell r="B14" t="str">
            <v>Винокуров Андрей Андреевич</v>
          </cell>
          <cell r="C14" t="str">
            <v>Муниципальное бюджетное учреждение дополнительного образования "Районный Детский центр" муниципального района "Верхоянский район" Республики Саха (Якутия)</v>
          </cell>
          <cell r="D14" t="str">
            <v>Изучение послепожарной динамики кедровостлаников горы Кылыйар Чуо?ур Яно-Адычанского междуречья</v>
          </cell>
          <cell r="E14" t="str">
            <v>Онлайн</v>
          </cell>
          <cell r="F14">
            <v>1</v>
          </cell>
          <cell r="G14" t="str">
            <v>Артемьева Мария Николаевна</v>
          </cell>
          <cell r="H14" t="str">
            <v>педагог дополнительного образования, методист</v>
          </cell>
          <cell r="I14" t="str">
            <v>Муниципальное бюджетное учреждение дополнительного образования "Районный Детский центр" муниципального района "Верхоянский район" Республики Саха (Якутия)</v>
          </cell>
        </row>
        <row r="15">
          <cell r="B15" t="str">
            <v>Габышева Эвелина Егоровна</v>
          </cell>
          <cell r="C15" t="str">
            <v>МБОУ"Олбутская ООШ имени П. П. Габышева"</v>
          </cell>
          <cell r="D15" t="str">
            <v>Гаджеты в жизни обучающихся Олбутской школы</v>
          </cell>
          <cell r="F15">
            <v>1</v>
          </cell>
          <cell r="G15" t="str">
            <v>Мыреева Римма Лукинична</v>
          </cell>
          <cell r="H15" t="str">
            <v>учитель</v>
          </cell>
          <cell r="I15" t="str">
            <v>МБОУ "Олбутская ООШ имени П.П. Габышева"</v>
          </cell>
        </row>
        <row r="16">
          <cell r="B16" t="str">
            <v>Гермогенов Валерий Александрович</v>
          </cell>
          <cell r="C16" t="str">
            <v>МБОУ "Майинский лицей" им.И.Г.Тимофеева</v>
          </cell>
          <cell r="D16" t="str">
            <v>Особенности технологии ремонта  автомобильных дорог в условиях крайнего Севера</v>
          </cell>
          <cell r="E16" t="str">
            <v>Онлайн</v>
          </cell>
          <cell r="F16">
            <v>1</v>
          </cell>
          <cell r="G16" t="str">
            <v>Гурьева Александра Арияновна</v>
          </cell>
          <cell r="H16" t="str">
            <v>учитель истории и обществознания</v>
          </cell>
          <cell r="I16" t="str">
            <v>МБОУ "Майинский лицей" им.И.Г.Тимофеева</v>
          </cell>
        </row>
        <row r="17">
          <cell r="B17" t="str">
            <v>Гладкина Ксения-Оксана Юрьевна</v>
          </cell>
          <cell r="C17" t="str">
            <v>МБОУ Ойская СОШ им.А.В.Дмитриева</v>
          </cell>
          <cell r="D17" t="str">
            <v>Определение содержания аксорбиновой кислоты в овощах и фруктах методом йодометрии</v>
          </cell>
          <cell r="E17" t="str">
            <v>Очно</v>
          </cell>
          <cell r="F17">
            <v>1</v>
          </cell>
          <cell r="G17" t="str">
            <v>Аркадьевна Моякунова Иванна</v>
          </cell>
          <cell r="H17" t="str">
            <v>учитель</v>
          </cell>
          <cell r="I17" t="str">
            <v>МБОУ Ойская СОШ им.А.В.Дмитриева</v>
          </cell>
        </row>
        <row r="18">
          <cell r="B18" t="str">
            <v>Гоголев Аман Аялович
Попов Артём Гавриилович</v>
          </cell>
          <cell r="C18" t="str">
            <v>Муниципальное бюджетное  общеобразовательное учреждение «Намская средняя общеобразовательная школа №2» муниципального района «Намский улус» Республики Саха (Якутия)</v>
          </cell>
          <cell r="D18" t="str">
            <v>«Оценка загрязнения воздуха автотранспортом  по состоянию хвои сосны обыкновенной (на примере участка автодороги Якутск-Намцы)»</v>
          </cell>
          <cell r="E18" t="str">
            <v>Очно</v>
          </cell>
          <cell r="F18">
            <v>2</v>
          </cell>
          <cell r="G18" t="str">
            <v>Обутова Айталина Иннокентьевна</v>
          </cell>
          <cell r="H18" t="str">
            <v>учитель английского языка</v>
          </cell>
          <cell r="I18" t="str">
            <v>Муниципальное бюджетное  общеобразовательное учреждение «Намская средняя общеобразовательная школа №2» муниципального района «Намский улус» Республики Саха (Якутия)</v>
          </cell>
        </row>
        <row r="19">
          <cell r="B19" t="str">
            <v>Горохова Яна Максимовна</v>
          </cell>
          <cell r="C19" t="str">
            <v>МОБУ Городская классическая гимназия № 8</v>
          </cell>
          <cell r="D19" t="str">
            <v>ФИНАНСОВЫЕ И ЭКОЛОГИЧЕСКИЕ ИЗДЕРЖКИ ИСПОЛЬЗОВАНИЯ БАХИЛ НА ПРИМЕРЕ МЕДИЦИНСКИХ УЧРЕЖДЕНИЙ АРКТИЧЕСКОЙ ГРУППЫ РАЙОНОВ РЕСПУБЛИКИ САХА (ЯКУТИЯ)</v>
          </cell>
          <cell r="E19" t="str">
            <v>Очно</v>
          </cell>
          <cell r="F19">
            <v>1</v>
          </cell>
          <cell r="G19" t="str">
            <v>Слепцова Ольга Павловна</v>
          </cell>
          <cell r="H19" t="str">
            <v>учитель английского языка</v>
          </cell>
          <cell r="I19" t="str">
            <v>МОБУ Городская классическая гимназия № 8</v>
          </cell>
        </row>
        <row r="20">
          <cell r="B20" t="str">
            <v>Григорьев Дархан Николаевич</v>
          </cell>
          <cell r="C20" t="str">
            <v>МБОУ "Ойс?ая СОШ им. А.В. Дмитриева с УИОП"</v>
          </cell>
          <cell r="D20" t="str">
            <v>Реконструкция облика моллюска Vivaxia из Средней Лены- обитателя Кембрийского моря Среднего Кембрия</v>
          </cell>
          <cell r="E20" t="str">
            <v>Онлайн</v>
          </cell>
          <cell r="F20">
            <v>1</v>
          </cell>
          <cell r="G20" t="str">
            <v>Пермякова Людмила Николаевна</v>
          </cell>
          <cell r="H20" t="str">
            <v>Учитель родного языка и литературы</v>
          </cell>
          <cell r="I20" t="str">
            <v>МБОУ " Ойская СОШ им. А.В.Дмитриева с УИОП"</v>
          </cell>
        </row>
        <row r="21">
          <cell r="B21" t="str">
            <v>Григорьев Дьулуур Михайлович</v>
          </cell>
          <cell r="C21" t="str">
            <v>МБОУ Ойская СОШ им.А.В.Дмитриева с УИОП</v>
          </cell>
          <cell r="D21" t="str">
            <v>БАТЫЙА МАЗАРЫ БОЗЕКОВА  НА РИСУНКЕ Г.В. КСЕНОФОНТОВА</v>
          </cell>
          <cell r="E21" t="str">
            <v>Очно</v>
          </cell>
          <cell r="F21">
            <v>1</v>
          </cell>
          <cell r="G21" t="str">
            <v>Иванова Саргылана Павловна</v>
          </cell>
          <cell r="H21" t="str">
            <v>учитель</v>
          </cell>
          <cell r="I21" t="str">
            <v>МБОУ Ойская СОШ им.А.В.Дмитриева с УИОП</v>
          </cell>
        </row>
        <row r="22">
          <cell r="B22" t="str">
            <v>Григорьев Самит Петрович</v>
          </cell>
          <cell r="C22" t="str">
            <v>МБОУ Ойская СОШ им.А.В.Дмитриева с УИОП</v>
          </cell>
          <cell r="D22" t="str">
            <v>ПТИЧЬИ ГНЕЗДА И ГЛИНЯНЫЕ ГОРШКИ</v>
          </cell>
          <cell r="E22" t="str">
            <v>Очно</v>
          </cell>
          <cell r="F22">
            <v>1</v>
          </cell>
          <cell r="G22" t="str">
            <v>Иванова Саргылана Павловна</v>
          </cell>
          <cell r="H22" t="str">
            <v>учитель</v>
          </cell>
          <cell r="I22" t="str">
            <v>МБОУ Ойская СОШ им.А.В.Дмитриева с УИОП</v>
          </cell>
        </row>
        <row r="23">
          <cell r="B23" t="str">
            <v>Диодорова Дьэргэл Аркадьевна</v>
          </cell>
          <cell r="C23" t="str">
            <v>ГАНОУ Арктическая школа</v>
          </cell>
          <cell r="D23" t="str">
            <v>Реликвии культуры якутов 19 века: от Сунтар до Саксонии (на примере экспонатов для Всемирной выставки в Париже 1900 года)</v>
          </cell>
          <cell r="E23" t="str">
            <v>Очно</v>
          </cell>
          <cell r="F23">
            <v>1</v>
          </cell>
          <cell r="G23" t="str">
            <v>Тихонова Зинаида Андреевна</v>
          </cell>
          <cell r="H23" t="str">
            <v>Учитель математики</v>
          </cell>
          <cell r="I23" t="str">
            <v>ГАНОУ Арктическая школа</v>
          </cell>
        </row>
        <row r="24">
          <cell r="B24" t="str">
            <v>Дорофеева Софья Олеговна</v>
          </cell>
          <cell r="C24" t="str">
            <v>МБОУ "Нижне-Бестяхская средняя общеобразовательная школа им.М.Е.Попова с УИОП" МР "Мегино-Кангалаский улус"</v>
          </cell>
          <cell r="D24" t="str">
            <v>Расследование причин возникновения лесных пожаров с помощью спутникового мониторинга</v>
          </cell>
          <cell r="E24" t="str">
            <v>Очно</v>
          </cell>
          <cell r="F24">
            <v>1</v>
          </cell>
          <cell r="G24" t="str">
            <v>Дорофеева Яна Валерьевна</v>
          </cell>
          <cell r="H24" t="str">
            <v>учитель истории</v>
          </cell>
          <cell r="I24" t="str">
            <v>МБОУ "Нижне-Бестяхская средняя общеобразовательная школа им.М.Е.Попова с УИОП" МР "Мегино-Кангалаский улус"</v>
          </cell>
        </row>
        <row r="25">
          <cell r="B25" t="str">
            <v>Дьяконова Кристина Николаевна</v>
          </cell>
          <cell r="C25" t="str">
            <v>МБОУ СИТТИНСКАЯ СОШ ИМ.В.Е.КОЛМОГОРОВА</v>
          </cell>
          <cell r="D25" t="str">
            <v>Кому иностранный язык легче даётся: мальчикам или девочкам?</v>
          </cell>
          <cell r="E25" t="str">
            <v>Онлайн</v>
          </cell>
          <cell r="F25">
            <v>1</v>
          </cell>
          <cell r="G25" t="str">
            <v>Егорова Июлия Юрьевна</v>
          </cell>
          <cell r="H25" t="str">
            <v>учитель английского языка</v>
          </cell>
          <cell r="I25" t="str">
            <v>МБОУ СИТТИНСКАЯ СОШ ИМ.В.Е.КОЛМОГОРОВА</v>
          </cell>
        </row>
        <row r="26">
          <cell r="B26" t="str">
            <v>Егорова Эйэлиинэ Евгениевна</v>
          </cell>
          <cell r="C26" t="str">
            <v>Муниципальное бюджетное образовательное учреждение "Крест-Хальджайская средняя общеообразовательная школа имени Героя Советского союза Ф.М. Охлопкова" МР "Томпонский район"</v>
          </cell>
          <cell r="D26" t="str">
            <v>Береговые ласточки: Наблюдение, проблемы гнездования и угрозы паразитов</v>
          </cell>
          <cell r="F26">
            <v>1</v>
          </cell>
          <cell r="G26" t="str">
            <v>Сыромятникова Алена Николаевна</v>
          </cell>
          <cell r="H26" t="str">
            <v>учитель биологии</v>
          </cell>
          <cell r="I26" t="str">
            <v>МБОУ "Крест-хальджайская СОШ имени Героя Советского Союза Ф.М. Охлопкова"</v>
          </cell>
        </row>
        <row r="27">
          <cell r="B27" t="str">
            <v>Жолдошбаев Умар Суйунбекович</v>
          </cell>
          <cell r="C27" t="str">
            <v>Государственное автономное нетиповое образовательное учреждение "Арктическая школа" Республики Саха (Якутия)</v>
          </cell>
          <cell r="D27" t="str">
            <v>АНАЛИЗ И СПОСОБЫ УЛУЧШЕНИЯ ОБЩЕСТВЕННОГО ТРАНСПОРТА В САЙСАРСКОМ РАЙОНЕ ГОРОДА ЯКУТСК</v>
          </cell>
          <cell r="E27" t="str">
            <v>Очно</v>
          </cell>
          <cell r="F27">
            <v>1</v>
          </cell>
          <cell r="G27" t="str">
            <v>Яковлев Илья Валентинович</v>
          </cell>
          <cell r="H27" t="str">
            <v>Учитель</v>
          </cell>
          <cell r="I27" t="str">
            <v>Государственное автономное нетиповое образовательное учреждение "Арктическая школа" Республики Саха (Якутия)</v>
          </cell>
        </row>
        <row r="28">
          <cell r="B28" t="str">
            <v>Захарова Сайаана Николаевна</v>
          </cell>
          <cell r="C28" t="str">
            <v>Муниципальное бюджетное образовательное учреждение "Крест-Хальджайская средняя общеообразовательная школа имени Героя Советского союза Ф.М. Охлопкова" МР "Томпонский район"</v>
          </cell>
          <cell r="D28" t="str">
            <v>Основные водные и прибрежно-водные растения окрестности с. Крест-Хальджай</v>
          </cell>
          <cell r="F28">
            <v>1</v>
          </cell>
          <cell r="G28" t="str">
            <v>Сыромятникова Алена Николаевна</v>
          </cell>
          <cell r="H28" t="str">
            <v>учитель биологии</v>
          </cell>
          <cell r="I28" t="str">
            <v>Муниципальное бюджетное образовательное учреждение "Крест-Хальджайская средняя общеообразовательная школа имени Героя Советского союза Ф.М. Охлопкова" МР "Томпонский район"</v>
          </cell>
        </row>
        <row r="29">
          <cell r="B29" t="str">
            <v>Иванов Артём Русланович</v>
          </cell>
          <cell r="C29" t="str">
            <v>МОБУ ЯГНГ им А.Г. и Н.К. Чиряевых</v>
          </cell>
          <cell r="D29" t="str">
            <v>Исследование СВМПЭ и его композитного материала на морозостойкость</v>
          </cell>
          <cell r="E29" t="str">
            <v>Очно</v>
          </cell>
          <cell r="F29">
            <v>1</v>
          </cell>
          <cell r="G29" t="str">
            <v>Охлопкова Татьяна Андреевна</v>
          </cell>
          <cell r="H29" t="str">
            <v>доцент</v>
          </cell>
          <cell r="I29" t="str">
            <v>СВФУ им М.К. Аммосова</v>
          </cell>
        </row>
        <row r="30">
          <cell r="B30" t="str">
            <v>Иванова Мария Егоровна</v>
          </cell>
          <cell r="C30" t="str">
            <v>Муниципальное бюджетное учреждение дополнительного образования «Центр детского творчества и психолого-педагогического сопровождения „Тускул“»</v>
          </cell>
          <cell r="D30" t="str">
            <v>Волонтерская книжка школьника: стимул или формальность?</v>
          </cell>
          <cell r="E30" t="str">
            <v>Онлайн</v>
          </cell>
          <cell r="F30">
            <v>1</v>
          </cell>
          <cell r="G30" t="str">
            <v>Николаева Алена Геннадиевна</v>
          </cell>
          <cell r="H30" t="str">
            <v>педагог дополнительного образования</v>
          </cell>
          <cell r="I30" t="str">
            <v>МБУ ДО ЦДТ и ППС «Тускул» Верхневилюйского улуса</v>
          </cell>
        </row>
        <row r="31">
          <cell r="B31" t="str">
            <v>Игнатьев Александр Александрович</v>
          </cell>
          <cell r="C31" t="str">
            <v>МБОУ Майинский лицей им.И.Г.Тимофеева</v>
          </cell>
          <cell r="D31" t="str">
            <v>Особенности адаптации молодых педагогов в сельской местности</v>
          </cell>
          <cell r="E31" t="str">
            <v>Онлайн</v>
          </cell>
          <cell r="F31">
            <v>1</v>
          </cell>
          <cell r="G31" t="str">
            <v>Гурьева Александра Арияновна</v>
          </cell>
          <cell r="H31" t="str">
            <v>учитель истории и обществознания</v>
          </cell>
          <cell r="I31" t="str">
            <v>МБОУ "Майинский лицей" им.И.Г.Тимофеева</v>
          </cell>
        </row>
        <row r="32">
          <cell r="B32" t="str">
            <v>Каратаева Дарияна Андреевна</v>
          </cell>
          <cell r="C32" t="str">
            <v>МБОУ Майинский лицей им.И.Г.Тимофеева</v>
          </cell>
          <cell r="D32" t="str">
            <v>Региональные особенности якутских детских оберегов XIX вв.</v>
          </cell>
          <cell r="E32" t="str">
            <v>Онлайн</v>
          </cell>
          <cell r="F32">
            <v>1</v>
          </cell>
          <cell r="G32" t="str">
            <v>Гурьева Александра Арияновна</v>
          </cell>
          <cell r="H32" t="str">
            <v>учитель истории и обществознания</v>
          </cell>
          <cell r="I32" t="str">
            <v>МБОУ "Майинский лицей" им.И.Г.Тимофеева</v>
          </cell>
        </row>
        <row r="33">
          <cell r="B33" t="str">
            <v>Катанцев Илья Александрович</v>
          </cell>
          <cell r="C33" t="str">
            <v>ГБОУ РС(Я) "Якутская кадетская школа-интернат"</v>
          </cell>
          <cell r="D33" t="str">
            <v>История развития мотоиндустрии</v>
          </cell>
          <cell r="E33" t="str">
            <v>Очно</v>
          </cell>
          <cell r="F33">
            <v>1</v>
          </cell>
          <cell r="G33" t="str">
            <v>Сивцева Анастасия Степановна</v>
          </cell>
          <cell r="H33" t="str">
            <v>Ведущий библиотекарь</v>
          </cell>
          <cell r="I33" t="str">
            <v>ГБОУ РС(Я) "Якутская кадетская школа-интернат"</v>
          </cell>
        </row>
        <row r="34">
          <cell r="B34" t="str">
            <v>Кладкина Алгыстаана Ивановна</v>
          </cell>
          <cell r="C34" t="str">
            <v>Муниципальное бюджетное учреждение дополнительного образования центр бополнительного образования детей</v>
          </cell>
          <cell r="D34" t="str">
            <v>Семантика и функции камней с отверстиями в традиционной культуре эвенков"</v>
          </cell>
          <cell r="E34" t="str">
            <v>Онлайн</v>
          </cell>
          <cell r="F34">
            <v>1</v>
          </cell>
          <cell r="G34" t="str">
            <v>Гоголева Татьяна Викторовна</v>
          </cell>
          <cell r="H34" t="str">
            <v>педагог</v>
          </cell>
          <cell r="I34" t="str">
            <v>Муниципальное бюджетное учреждение дополнительного образования центр бополнительного образования детей</v>
          </cell>
        </row>
        <row r="35">
          <cell r="B35" t="str">
            <v>Колесова Дианна Алексеевна</v>
          </cell>
          <cell r="C35" t="str">
            <v>Арктическая школа</v>
          </cell>
          <cell r="D35" t="str">
            <v>Участие моих родственников в Великой Отечественной войне</v>
          </cell>
          <cell r="E35" t="str">
            <v>Очно</v>
          </cell>
          <cell r="F35">
            <v>1</v>
          </cell>
          <cell r="G35" t="str">
            <v>Павлова Александра Никифоровна</v>
          </cell>
          <cell r="H35" t="str">
            <v>Учитель ОБЗР и физкультуры</v>
          </cell>
          <cell r="I35" t="str">
            <v>Арктическая школа</v>
          </cell>
        </row>
        <row r="36">
          <cell r="B36" t="str">
            <v>Кононов Георгий Витальевич</v>
          </cell>
          <cell r="C36" t="str">
            <v>Ганоу Арктическая школа</v>
          </cell>
          <cell r="D36" t="str">
            <v>Финансовое поведение подростков</v>
          </cell>
          <cell r="E36" t="str">
            <v>Очно</v>
          </cell>
          <cell r="F36">
            <v>1</v>
          </cell>
          <cell r="G36" t="str">
            <v>Тихонова Зинаида Андреевна</v>
          </cell>
          <cell r="H36" t="str">
            <v>Учитель математики</v>
          </cell>
          <cell r="I36" t="str">
            <v>Ганоу Арктическая школа</v>
          </cell>
        </row>
        <row r="37">
          <cell r="B37" t="str">
            <v>Кривошапкин Далан Айсен уола</v>
          </cell>
          <cell r="C37" t="str">
            <v>Государственное автономное нетиповое образовательное учреждение "Арктическая школа" Республики Саха (Якутия)</v>
          </cell>
          <cell r="D37" t="str">
            <v>Приготовление и продажа домашнего тофу</v>
          </cell>
          <cell r="E37" t="str">
            <v>Очно</v>
          </cell>
          <cell r="F37">
            <v>1</v>
          </cell>
          <cell r="G37" t="str">
            <v>Семенова Светлана Петровна</v>
          </cell>
          <cell r="H37" t="str">
            <v>Учитель китайского языка</v>
          </cell>
          <cell r="I37" t="str">
            <v>Учитель китайского языка</v>
          </cell>
        </row>
        <row r="38">
          <cell r="B38" t="str">
            <v>Ксенофонтов Максим Афанасьевич</v>
          </cell>
          <cell r="C38" t="str">
            <v>ГАНОУ ''Арктическая школа''</v>
          </cell>
          <cell r="D38" t="str">
            <v>Создание геоморфологической схемы северной части долины “Эркээни”</v>
          </cell>
          <cell r="E38" t="str">
            <v>Очно</v>
          </cell>
          <cell r="F38">
            <v>1</v>
          </cell>
          <cell r="G38" t="str">
            <v>Сивцев Дьулустан Егорович</v>
          </cell>
          <cell r="H38" t="str">
            <v>инженер 1 категории лаборатории общей геокриологии  Института мерзлотоведения им. П.И. Мельникова СО РАН</v>
          </cell>
          <cell r="I38" t="str">
            <v>Институт мерзлотоведения им. П.И. Мельникова СО РАН</v>
          </cell>
        </row>
        <row r="39">
          <cell r="B39" t="str">
            <v>Макарова Алиса Михайловна</v>
          </cell>
          <cell r="C39" t="str">
            <v>МБОУ "Нижне-Бестяхская СОШ №2 с УИОП им.Г.М.Артемьева"</v>
          </cell>
          <cell r="D39" t="str">
            <v>Созидательно-финансовая грамотность на примере моей семьи</v>
          </cell>
          <cell r="E39" t="str">
            <v>Очно</v>
          </cell>
          <cell r="F39">
            <v>1</v>
          </cell>
          <cell r="G39" t="str">
            <v>Григорьева Александра Анатольевна</v>
          </cell>
          <cell r="H39" t="str">
            <v>Родитель</v>
          </cell>
          <cell r="I39" t="str">
            <v>Нижне-Бестяхская средняя школа №2</v>
          </cell>
        </row>
        <row r="40">
          <cell r="B40" t="str">
            <v>Максимова Лиана Владимировна</v>
          </cell>
          <cell r="C40" t="str">
            <v>Государственное автономное нетиповое образовательное учреждение «Арктическая школа» Республики Саха (Якутия)</v>
          </cell>
          <cell r="D40" t="str">
            <v>СОПОСТАВИТЕЛЬНЫЙ АНАЛИЗ ПЕРЕВОДОВ ФИТОНИМОВ ЛЕКАРСТВЕННЫХ РАСТЕНИЙ НА ИЗОМАТЕРИАЛЕ КРИВОШАПКИНОЙ Л.Г. «ЭМТЭЭХ ??НЭЭЙИЛЭРИ ТЫМНЫЙЫЫГА ТУ?АНЫЫ. ТЫМНЫЙЫЫНАН ЫАЛДЬЫЫНЫ СЭРЭТИИ УОННА ЭМТИИРГЭ Т?Р??Б?Т ДОЙДУБУТ К?НД?-БЭЛЭ?ИН- ЭМТЭЭХ ??НЭЭЙИЛЭРИ ХАС БИИРДИИ КИ?И ДОРУОБУЙАТЫГАР ТУ?АНЫАН СЭП. 22 ЭМТЭЭХ ??НЭЭЙИ, 35 РЕЦЕПТ»</v>
          </cell>
          <cell r="E40" t="str">
            <v>Очно</v>
          </cell>
          <cell r="F40">
            <v>1</v>
          </cell>
          <cell r="G40" t="str">
            <v>Семенова Светлана Петровна</v>
          </cell>
          <cell r="H40" t="str">
            <v>Учитель китайского языка</v>
          </cell>
          <cell r="I40" t="str">
            <v>Государственное автономное нетиповое образовательное учреждение "Арктическая школа" Республики Саха (Якутия)</v>
          </cell>
        </row>
        <row r="41">
          <cell r="B41" t="str">
            <v>Маркова - Ким Сайаана Николаевна</v>
          </cell>
          <cell r="C41" t="str">
            <v>МБОУ "Майинский лицей" им.И.Г.Тимофеева</v>
          </cell>
          <cell r="D41" t="str">
            <v>Фрески Мегинской Богородской церкви как уникальный памятник монументальной живописи</v>
          </cell>
          <cell r="E41" t="str">
            <v>Онлайн</v>
          </cell>
          <cell r="F41">
            <v>1</v>
          </cell>
          <cell r="G41" t="str">
            <v>Гурьева Александра Арияновна</v>
          </cell>
          <cell r="H41" t="str">
            <v>учитель истории и обществознания</v>
          </cell>
          <cell r="I41" t="str">
            <v>МБОУ "Майинский лицей" им.И.Г.Тимофеева</v>
          </cell>
        </row>
        <row r="42">
          <cell r="B42" t="str">
            <v>Мартынова Анна Андреевна</v>
          </cell>
          <cell r="C42" t="str">
            <v>ГАНОУ АШ</v>
          </cell>
          <cell r="D42" t="str">
            <v>Мода как отражение жизни общества.</v>
          </cell>
          <cell r="E42" t="str">
            <v>Очно</v>
          </cell>
          <cell r="F42">
            <v>1</v>
          </cell>
          <cell r="G42" t="str">
            <v>Мартынов Андрей Андреевич</v>
          </cell>
          <cell r="H42" t="str">
            <v>Директор</v>
          </cell>
          <cell r="I42" t="str">
            <v>АНО "Центр правовых исследований"</v>
          </cell>
        </row>
        <row r="43">
          <cell r="B43" t="str">
            <v>Матафонов Михаил Алексеевич</v>
          </cell>
          <cell r="C43" t="str">
            <v>Муниципальное автономное учреждение дополнительного образования «Центр дополнительного образования» г. Мирный муниципального района «Мирнинский район» Республики Саха (Якутия)</v>
          </cell>
          <cell r="D43" t="str">
            <v>Система компьютерного зрения для управления роботизированной рукой по жестам пальцев</v>
          </cell>
          <cell r="E43" t="str">
            <v>Онлайн</v>
          </cell>
          <cell r="F43">
            <v>1</v>
          </cell>
          <cell r="G43" t="str">
            <v>Николаев Михаил Николаевич</v>
          </cell>
          <cell r="H43" t="str">
            <v>педагог дополнительного образования</v>
          </cell>
          <cell r="I43" t="str">
            <v>Муниципальное автономное учреждение дополнительного образования «Центр дополнительного образования» г. Мирный муниципального района «Мирнинский район» Республики Саха (Якутия)</v>
          </cell>
        </row>
        <row r="44">
          <cell r="B44" t="str">
            <v>Мильвид Оливия Игоревна</v>
          </cell>
          <cell r="C44" t="str">
            <v>Государственное автономное нетиповое образовательное учреждение "Арктическая школа" Республики Саха (Якутия)</v>
          </cell>
          <cell r="D44" t="str">
            <v>Сравнительный анализ тюркских народных сказок о «Девушке и Луне»</v>
          </cell>
          <cell r="E44" t="str">
            <v>Очно</v>
          </cell>
          <cell r="F44">
            <v>1</v>
          </cell>
          <cell r="G44" t="str">
            <v>Моисеева Нина Михайловна</v>
          </cell>
          <cell r="H44" t="str">
            <v>учитель русского языка и литературы высшей категории</v>
          </cell>
          <cell r="I44" t="str">
            <v>Государственное автономное нетиповое образовательное учреждение "Арктическая школа" Республики Саха (Якутия)</v>
          </cell>
        </row>
        <row r="45">
          <cell r="B45" t="str">
            <v>Мишакова Риана Михайловна</v>
          </cell>
          <cell r="C45" t="str">
            <v>МОБУ СОШ №5 имени Н.О. Кривошапкина</v>
          </cell>
          <cell r="D45" t="str">
            <v>«Кындыкан: Символ стойкости и надежды»</v>
          </cell>
          <cell r="E45" t="str">
            <v>Очно</v>
          </cell>
          <cell r="F45">
            <v>1</v>
          </cell>
          <cell r="G45" t="str">
            <v>Артемьева Лариса Дмитриевна</v>
          </cell>
          <cell r="H45" t="str">
            <v>педагог дополнительного образования</v>
          </cell>
          <cell r="I45" t="str">
            <v>МОБУ СОШ №5 имени Н.О. Кривошапкина</v>
          </cell>
        </row>
        <row r="46">
          <cell r="B46" t="str">
            <v>Неустроев Валерий Васильевич</v>
          </cell>
          <cell r="C46" t="str">
            <v>МБОУ "Майинский лицей" им.И.Г.Тимофеева</v>
          </cell>
          <cell r="D46" t="str">
            <v>Фронтовые дороги прадедов</v>
          </cell>
          <cell r="E46" t="str">
            <v>Онлайн</v>
          </cell>
          <cell r="F46">
            <v>1</v>
          </cell>
          <cell r="G46" t="str">
            <v>Гурьева Александра Арияновна</v>
          </cell>
          <cell r="H46" t="str">
            <v>учитель истории и обществознания</v>
          </cell>
          <cell r="I46" t="str">
            <v>МБОУ "Майинский лицей" им.И.Г.Тимофеева</v>
          </cell>
        </row>
        <row r="47">
          <cell r="B47" t="str">
            <v>Николаева Элина Ивановна</v>
          </cell>
          <cell r="C47" t="str">
            <v>МОБУ ГИМНАЗИЯ "ЦЕНТР ГЛОБАЛЬНОГО ОБРАЗОВАНИЯ"</v>
          </cell>
          <cell r="D47" t="str">
            <v>Создание настольной игры на знание улиц Губинского округа</v>
          </cell>
          <cell r="E47" t="str">
            <v>Очно</v>
          </cell>
          <cell r="F47">
            <v>1</v>
          </cell>
          <cell r="G47" t="str">
            <v>СВЕРЧКОВА АННА ГЕННАДЬЕВНА</v>
          </cell>
          <cell r="H47" t="str">
            <v>учитель русского языка и литературы</v>
          </cell>
          <cell r="I47" t="str">
            <v>МОБУ ГИМНАЗИЯ "ЦЕНТР ГЛОБАЛЬНОГО ОБРАЗОВАНИЯ"</v>
          </cell>
        </row>
        <row r="48">
          <cell r="B48" t="str">
            <v>Ништа Арина Михайловна</v>
          </cell>
          <cell r="C48" t="str">
            <v>МОБУ ГИМНАЗИЯ "ЦЕНТР ГЛОБАЛЬНОГО ОБРАЗОВАНИЯ"</v>
          </cell>
          <cell r="D48" t="str">
            <v>Значение и происхождение фамилий моих одноклассников</v>
          </cell>
          <cell r="E48" t="str">
            <v>Очно</v>
          </cell>
          <cell r="F48">
            <v>1</v>
          </cell>
          <cell r="G48" t="str">
            <v>СВЕРЧКОВА АННА ГЕННАДЬЕВНА</v>
          </cell>
          <cell r="H48" t="str">
            <v>учитель русского языка и литературы</v>
          </cell>
          <cell r="I48" t="str">
            <v>МОБУ ГИМНАЗИЯ "ЦЕНТР ГЛОБАЛЬНОГО ОБРАЗОВАНИЯ"</v>
          </cell>
        </row>
        <row r="49">
          <cell r="B49" t="str">
            <v>Новгородов Баир Артемович
Салпагаров Рамазан Владимирович</v>
          </cell>
          <cell r="C49" t="str">
            <v>Муниципальное бюджетное учреждение дополнительного образования "Районный Детский центр" муниципального района "Верхоянский район" Республики Саха (Якутия)</v>
          </cell>
          <cell r="D49" t="str">
            <v>Школьные экологические тропы как ресурс развития экотуризма в Арктике</v>
          </cell>
          <cell r="E49" t="str">
            <v>Очно</v>
          </cell>
          <cell r="F49">
            <v>2</v>
          </cell>
          <cell r="G49" t="str">
            <v>Артемьева Мария Николаевна</v>
          </cell>
          <cell r="H49" t="str">
            <v>педагог дополнительного образования, методист</v>
          </cell>
          <cell r="I49" t="str">
            <v>Муниципальное бюджетное учреждение дополнительного образования "Районный Детский центр" муниципального района "Верхоянский район" Республики Саха (Якутия)</v>
          </cell>
        </row>
        <row r="50">
          <cell r="B50" t="str">
            <v>Острелина Сардаана Сергеевна</v>
          </cell>
          <cell r="C50" t="str">
            <v>МБОУ Ойская СОШ им.А.В.Дмитриева с УИОП</v>
          </cell>
          <cell r="D50" t="str">
            <v>Влияние Коко Шанель на менталитет людей и моду.</v>
          </cell>
          <cell r="E50" t="str">
            <v>Очно</v>
          </cell>
          <cell r="F50">
            <v>1</v>
          </cell>
          <cell r="G50" t="str">
            <v>Григорьева Айна Дмитриевна</v>
          </cell>
          <cell r="H50" t="str">
            <v>учитель</v>
          </cell>
          <cell r="I50" t="str">
            <v>МБОУ Ойская СОШ им.А.В.Дмитриева с УИОП</v>
          </cell>
        </row>
        <row r="51">
          <cell r="B51" t="str">
            <v>Павлова Аина Петровна</v>
          </cell>
          <cell r="C51" t="str">
            <v>Муниципальное бюджетное учреждение дополнительного образования центр бополнительного образования детей</v>
          </cell>
          <cell r="D51" t="str">
            <v>«Технологический подход к сохранению культурного наследия эвенков» Совмещение чеканки и 3D-моделирования в создании эвенкийских украшений.</v>
          </cell>
          <cell r="E51" t="str">
            <v>Очно</v>
          </cell>
          <cell r="F51">
            <v>1</v>
          </cell>
          <cell r="G51" t="str">
            <v>Гоголева Татьяна Викторовна</v>
          </cell>
          <cell r="H51" t="str">
            <v>педагог</v>
          </cell>
          <cell r="I51" t="str">
            <v>Муниципальное бюджетное учреждение дополнительного образования центр дополнительного образования детей</v>
          </cell>
        </row>
        <row r="52">
          <cell r="B52" t="str">
            <v>Петров Кирилл Валерьевич</v>
          </cell>
          <cell r="C52" t="str">
            <v>МБОУ "Павловская СОШ имени В.Н.Оконешникова"</v>
          </cell>
          <cell r="D52" t="str">
            <v>Изучение озер Нерюктяйинского наслега</v>
          </cell>
          <cell r="F52">
            <v>1</v>
          </cell>
          <cell r="G52" t="str">
            <v>Нестерова Тамара Иннокентьевна</v>
          </cell>
          <cell r="H52" t="str">
            <v>Учитель ВУД и начальных классов</v>
          </cell>
          <cell r="I52" t="str">
            <v>МБОУ "Павловская СОШ имени В.Н.Оконешникова"</v>
          </cell>
        </row>
        <row r="53">
          <cell r="B53" t="str">
            <v>Петров Кирилл Сергеевич</v>
          </cell>
          <cell r="C53" t="str">
            <v>МБОУ "Павловская СОШ имени В.Н.Оконешникова"</v>
          </cell>
          <cell r="D53" t="str">
            <v>Купец 1-й гильдии Петр Акепсимович Кушнарев и пароход Акепсим Кушнарев" в развитии торговли и экономики Якутии - Китай"</v>
          </cell>
          <cell r="F53">
            <v>1</v>
          </cell>
          <cell r="G53" t="str">
            <v>Нестерова Тамара Иннокентьевна Флегонтова Айталина Авксентьевна -</v>
          </cell>
          <cell r="H53" t="str">
            <v>Учитель ВУД и начальных классов, учитель ИЗО и черчения</v>
          </cell>
          <cell r="I53" t="str">
            <v>МБОУ "Павловская СОШ имени В.Н.Оконешникова"</v>
          </cell>
        </row>
        <row r="54">
          <cell r="B54" t="str">
            <v>Пивоваров Альберт Иванович</v>
          </cell>
          <cell r="C54" t="str">
            <v>МБОУ Майинский лицей им.И.Г.Тимофеева</v>
          </cell>
          <cell r="D54" t="str">
            <v>Особенности якутского зодчества Якутии XIXв. на примере башни И.Пономарева</v>
          </cell>
          <cell r="E54" t="str">
            <v>Онлайн</v>
          </cell>
          <cell r="F54">
            <v>1</v>
          </cell>
          <cell r="G54" t="str">
            <v>Гурьева Александра Арияновна</v>
          </cell>
          <cell r="H54" t="str">
            <v>учитель истории и обществознания</v>
          </cell>
          <cell r="I54" t="str">
            <v>МБОУ "Майинский лицей" им.И.Г.Тимофеева</v>
          </cell>
        </row>
        <row r="55">
          <cell r="B55" t="str">
            <v>Попов/Popov Артём/Artyom Августинович</v>
          </cell>
          <cell r="C55" t="str">
            <v>МУНИЦИПАЛЬНОЕ ОБЩЕОБРАЗОВАТЕЛЬНОЕ БЮДЖЕТНОЕ УЧРЕЖДЕНИЕ "НАЦИОНАЛЬНАЯ ГИМНАЗИЯ "АЙЫЫ КЫЬАТА" ГОРОДСКОГО ОКРУГА "ГОРОД ЯКУТСК"</v>
          </cell>
          <cell r="D55" t="str">
            <v>Интерактивный макет традиционного быта народа Саха с использованием технологий AR и 3D-печати в этнокультурном образовании</v>
          </cell>
          <cell r="E55" t="str">
            <v>Очно</v>
          </cell>
          <cell r="F55">
            <v>1</v>
          </cell>
          <cell r="G55" t="str">
            <v>Обутов/Obutov Сандал /Sandal Прокопьевич</v>
          </cell>
          <cell r="H55" t="str">
            <v>Старший педагог дополнительного образования</v>
          </cell>
          <cell r="I55" t="str">
            <v>Центр цифрового образования детей «IT-Куб.Якутск»</v>
          </cell>
        </row>
        <row r="56">
          <cell r="B56" t="str">
            <v>Попова Аурика Сергеевна</v>
          </cell>
          <cell r="C56" t="str">
            <v>ГАНОУ "Арктическая школа" РС(Я)</v>
          </cell>
          <cell r="D56" t="str">
            <v>Словарь Роалда Дала как отражение авторского идиостиля: окказиональная лексика и приемы словотворчества на примере произведения "Большой и добрый великан"</v>
          </cell>
          <cell r="E56" t="str">
            <v>Очно</v>
          </cell>
          <cell r="F56">
            <v>1</v>
          </cell>
          <cell r="G56" t="str">
            <v>Шишигина Елена Николаевна</v>
          </cell>
          <cell r="H56" t="str">
            <v>учитель английского языка</v>
          </cell>
          <cell r="I56" t="str">
            <v>ГАНОУ "Арктическая школа" РС(Я)</v>
          </cell>
        </row>
        <row r="57">
          <cell r="B57" t="str">
            <v>Попова Мусьяна Николаевна</v>
          </cell>
          <cell r="C57" t="str">
            <v>МБОУ «Майинский лицей им. И. Г. Тимофеева»</v>
          </cell>
          <cell r="D57" t="str">
            <v>Исследование лингвистического ландшафта Республики Саха (Якутия) на примере сельской и городской местности</v>
          </cell>
          <cell r="E57" t="str">
            <v>Онлайн</v>
          </cell>
          <cell r="F57">
            <v>1</v>
          </cell>
          <cell r="G57" t="str">
            <v>Попова Мусьяна Николаевна</v>
          </cell>
          <cell r="H57" t="str">
            <v>учителт истории и обществознания</v>
          </cell>
          <cell r="I57" t="str">
            <v>МБОУ "Майинский лицей им. И. Г. Тимофеева"</v>
          </cell>
        </row>
        <row r="58">
          <cell r="B58" t="str">
            <v>Попова Светлана Ефимовна</v>
          </cell>
          <cell r="C58" t="str">
            <v>Государственное автономное нетиповое образовательное учреждение "Арктическая школа" Республики Саха (Якутия)</v>
          </cell>
          <cell r="D58" t="str">
            <v>СРАВНИТЕЛЬНЫЙ АНАЛИЗ НАЗВАНИЙ КИТАЙСКИХ КОСМИЧЕСКИХ КОРАБЛЕЙ</v>
          </cell>
          <cell r="E58" t="str">
            <v>Очно</v>
          </cell>
          <cell r="F58">
            <v>1</v>
          </cell>
          <cell r="G58" t="str">
            <v>Семенова Светлана Петровна</v>
          </cell>
          <cell r="H58" t="str">
            <v>Учитель китайского языка</v>
          </cell>
          <cell r="I58" t="str">
            <v>Учитель китайского языка</v>
          </cell>
        </row>
        <row r="59">
          <cell r="B59" t="str">
            <v>Потапов Кирилл Викторович</v>
          </cell>
          <cell r="C59" t="str">
            <v>Муниципальное бюджетное учреждение дополнительного образования "Районный Детский центр" муниципального района "Верхоянский район" Республики Саха (Якутия)</v>
          </cell>
          <cell r="D59" t="str">
            <v>Изучение динамики лесной растительности долины реки Яна после пожара</v>
          </cell>
          <cell r="E59" t="str">
            <v>Онлайн</v>
          </cell>
          <cell r="F59">
            <v>1</v>
          </cell>
          <cell r="G59" t="str">
            <v>Артемьева Мария Николаевна</v>
          </cell>
          <cell r="H59" t="str">
            <v>педагог дополнительного образования, методист</v>
          </cell>
          <cell r="I59" t="str">
            <v>Муниципальное бюджетное учреждение дополнительного образования "Районный Детский центр" муниципального района "Верхоянский район" Республики Саха (Якутия)</v>
          </cell>
        </row>
        <row r="60">
          <cell r="B60" t="str">
            <v>Потива Кирилл Святославович</v>
          </cell>
          <cell r="C60" t="str">
            <v>ГБОУ РС(Я) Якутская кадетская школа-интернат</v>
          </cell>
          <cell r="D60" t="str">
            <v>Исследование влияния условий хранения на рост плесени (на примере хлеба)</v>
          </cell>
          <cell r="E60" t="str">
            <v>Очно</v>
          </cell>
          <cell r="F60">
            <v>1</v>
          </cell>
          <cell r="G60" t="str">
            <v>Потива Евгения Святославовна</v>
          </cell>
          <cell r="H60" t="str">
            <v>Методист</v>
          </cell>
          <cell r="I60" t="str">
            <v>ГБОУ РС(Я) Якутская кадетская школа-интернат</v>
          </cell>
        </row>
        <row r="61">
          <cell r="B61" t="str">
            <v>Сверчкова Алёна Ильинична</v>
          </cell>
          <cell r="C61" t="str">
            <v>МОБУ ГИМНАЗИЯ "ЦЕНТР ГЛОБАЛЬНОГО ОБРАЗОВАНИЯ"</v>
          </cell>
          <cell r="D61" t="str">
            <v>Генеалогическое исследование семьи Седых в военные годы</v>
          </cell>
          <cell r="E61" t="str">
            <v>Очно</v>
          </cell>
          <cell r="F61">
            <v>1</v>
          </cell>
          <cell r="G61" t="str">
            <v>Сверчкова Анна Геннадьевна</v>
          </cell>
          <cell r="H61" t="str">
            <v>учитель русского языка и литературы</v>
          </cell>
          <cell r="I61" t="str">
            <v>МОБУ ГИМНАЗИЯ "ЦЕНТР ГЛОБАЛЬНОГО ОБРАЗОВАНИЯ"</v>
          </cell>
        </row>
        <row r="62">
          <cell r="B62" t="str">
            <v>Семенова Авелина Николаевна</v>
          </cell>
          <cell r="C62" t="str">
            <v>МОБУ "Саха гимназия"</v>
          </cell>
          <cell r="D62" t="str">
            <v>Династие семьи Брызгаловых</v>
          </cell>
          <cell r="F62">
            <v>1</v>
          </cell>
          <cell r="G62" t="str">
            <v>ордахова марианна васильевна</v>
          </cell>
          <cell r="H62" t="str">
            <v>учитель русского языка и литературы</v>
          </cell>
          <cell r="I62" t="str">
            <v>МОБУ "Саха гимназия"</v>
          </cell>
        </row>
        <row r="63">
          <cell r="B63" t="str">
            <v>Сергучева Алена Афанасьевна</v>
          </cell>
          <cell r="C63" t="str">
            <v>МБОУ Майинский лицей им.И.Г.Тимофеева</v>
          </cell>
          <cell r="D63" t="str">
            <v>Влияние внеклассных занятий на формирование образовательной траектории и выбора будущей профессии старшеклассника</v>
          </cell>
          <cell r="E63" t="str">
            <v>Онлайн</v>
          </cell>
          <cell r="F63">
            <v>1</v>
          </cell>
          <cell r="G63" t="str">
            <v>Гурьева Александра Арияновна</v>
          </cell>
          <cell r="H63" t="str">
            <v>учитель истории и обществознания</v>
          </cell>
          <cell r="I63" t="str">
            <v>МБОУ "Майинский лицей" им.И.Г.Тимофеева</v>
          </cell>
        </row>
        <row r="64">
          <cell r="B64" t="str">
            <v>Сивцев Иннокентий Сергеевич
Иванова Саргылана Павловна</v>
          </cell>
          <cell r="C64" t="str">
            <v>Муниципальное бюджетное общеобразовательное учреждение «Ойская средняя общеобразовательная школа им. А.В. Дмитриева с углубленным изучением отдельных предметов» МР «Хангаласский улус» Республики Саха (Якутия).</v>
          </cell>
          <cell r="D64" t="str">
            <v>Исследование патронов, найденных на местах боевых действий  Гражданской войны в Якутии</v>
          </cell>
          <cell r="E64" t="str">
            <v>Онлайн</v>
          </cell>
          <cell r="F64">
            <v>2</v>
          </cell>
          <cell r="G64" t="str">
            <v>Ноговицын Прокопий Романоаич</v>
          </cell>
          <cell r="H64" t="str">
            <v>Заместитель директора по научно-методической работе</v>
          </cell>
          <cell r="I64" t="str">
            <v>Муниципальное бюджетное общеобразовательное учреждение «Ойская средняя общеобразовательная школа им. А.В. Дмитриева с углубленным изучением отдельных предметов» МР «Хангаласский улус» Республики Саха (Якутия).</v>
          </cell>
        </row>
        <row r="65">
          <cell r="B65" t="str">
            <v>Сивцева Айталина Романовна</v>
          </cell>
          <cell r="C65" t="str">
            <v>ГАНОУ "Арктическая школа" РС(Я)</v>
          </cell>
          <cell r="D65" t="str">
            <v>Коновязи- сэргэ- как память о войне</v>
          </cell>
          <cell r="E65" t="str">
            <v>Очно</v>
          </cell>
          <cell r="F65">
            <v>1</v>
          </cell>
          <cell r="G65" t="str">
            <v>Сивцева Наталья Гаврильевна</v>
          </cell>
          <cell r="H65" t="str">
            <v>учитель начальных классов, родитель</v>
          </cell>
          <cell r="I65" t="str">
            <v>МБОУ Арылахская СОШ им. Т.М. Каженкина</v>
          </cell>
        </row>
        <row r="66">
          <cell r="B66" t="str">
            <v>Сивцева Сайаана Сергеевна
Габышева Айгылана Афанасьевна
Ширяева Анна Никитична</v>
          </cell>
          <cell r="C66" t="str">
            <v>МБОУ "НАМСКАЯ СОШ №2" МР "НАМСКИЙ УЛУС" РС(Я)</v>
          </cell>
          <cell r="D66" t="str">
            <v>КОМПЛЕКСНАЯ ЭКОЛОГО-ХИМИЧЕСКАЯ ОЦЕНКА ГАЗИРОВАННЫХ НАПИТКОВ: ОТ СОСТАВА И ВЛИЯНИЯ НА ЗДОРОВЬЕ ДО ПРОБЛЕМЫ УТИЛИЗАЦИИ УПАКОВКИ</v>
          </cell>
          <cell r="E66" t="str">
            <v>Очно</v>
          </cell>
          <cell r="F66">
            <v>3</v>
          </cell>
          <cell r="G66" t="str">
            <v>Сидорова Матрена Семеновна</v>
          </cell>
          <cell r="H66" t="str">
            <v>руководитель кружка, учитель химии</v>
          </cell>
          <cell r="I66" t="str">
            <v>МБОУ "Намская СОШ №2" МО "Намский улус" РС(Я)</v>
          </cell>
        </row>
        <row r="67">
          <cell r="B67" t="str">
            <v>Скрыбыкина Милена Валерьевна
Флегонтов Иван Прокопьевич</v>
          </cell>
          <cell r="C67" t="str">
            <v>МБОУ "Павловская СОШ имени В.Н.Оконешникова"</v>
          </cell>
          <cell r="D67" t="str">
            <v>Первый железоделательный завод на вечной мерзлоте</v>
          </cell>
          <cell r="F67">
            <v>2</v>
          </cell>
          <cell r="G67" t="str">
            <v>Нестерова Тамара Иннокентьевна Флегонтова Айталина Авксентьевна -</v>
          </cell>
          <cell r="H67" t="str">
            <v>Учитель ВУД и начальных классов, учитель ИЗО и черчения</v>
          </cell>
          <cell r="I67" t="str">
            <v>МБОУ "Павловская СОШ имени В.Н.Оконешникова"</v>
          </cell>
        </row>
        <row r="68">
          <cell r="B68" t="str">
            <v>Слепцов Артем Анатольевич
Соловьев Константин Денисович
Николаев Айдар Петрович</v>
          </cell>
          <cell r="C68" t="str">
            <v>Государственное автономное нетиповое образовательное учреждение "Арктическая школа" Республики Саха (Якутия)</v>
          </cell>
          <cell r="D68" t="str">
            <v>Создание краеведческого квеста по памятным местам города Якутска  «Никто не забыт, ничто не забыто»</v>
          </cell>
          <cell r="E68" t="str">
            <v>Очно</v>
          </cell>
          <cell r="F68">
            <v>3</v>
          </cell>
          <cell r="G68" t="str">
            <v>Лукин Геннадий Янославович</v>
          </cell>
          <cell r="H68" t="str">
            <v>Учитель истории</v>
          </cell>
          <cell r="I68" t="str">
            <v>Государственное автономное нетиповое образовательное учреждение "Арктическая школа" Республики Саха (Якутия)</v>
          </cell>
        </row>
        <row r="69">
          <cell r="B69" t="str">
            <v>Соловьева Сайнаара Юрьевна</v>
          </cell>
          <cell r="C69" t="str">
            <v>Муниципальное бюджетное общеобразовательное учреждение "Покровская средняя общеобразовательная школа №4 с углубленным изучением отдельных предметов"</v>
          </cell>
          <cell r="D69" t="str">
            <v>Награды в моей семье</v>
          </cell>
          <cell r="F69">
            <v>1</v>
          </cell>
          <cell r="G69" t="str">
            <v>Соловьева Александра Владимировна</v>
          </cell>
          <cell r="H69" t="str">
            <v>педагог-психолог</v>
          </cell>
          <cell r="I69" t="str">
            <v>Муниципальное бюджетное общеобразовательное учреждение "Покровская средняя общеобразовательная школа №4 с углубленным изучением отдельных предметов"</v>
          </cell>
        </row>
        <row r="70">
          <cell r="B70" t="str">
            <v>Софронова Екатерина Андреевна</v>
          </cell>
          <cell r="C70" t="str">
            <v>МБОУ СОШ с УИОП</v>
          </cell>
          <cell r="D70" t="str">
            <v>,,Сын Алдана на передовой,,:образ бойца в творчестве Алданский поэтов</v>
          </cell>
          <cell r="E70" t="str">
            <v>Очно</v>
          </cell>
          <cell r="F70">
            <v>1</v>
          </cell>
          <cell r="G70" t="str">
            <v>Дворникова Анастасия Владимировна</v>
          </cell>
          <cell r="H70" t="str">
            <v>Учитель</v>
          </cell>
          <cell r="I70" t="str">
            <v>МБОУ СОШ с УИОП</v>
          </cell>
        </row>
        <row r="71">
          <cell r="B71" t="str">
            <v>Степанов Эльдар Алексеевич</v>
          </cell>
          <cell r="C71" t="str">
            <v>Муниципальное бюджетное образовательное учреждение "Крест-Хальджайская средняя общеообразовательная школа имени Героя Советского союза Ф.М. Охлопкова" МР "Томпонский район"</v>
          </cell>
          <cell r="D71" t="str">
            <v>Мониторинг и учет численности птиц нижнего течения реки Алдан</v>
          </cell>
          <cell r="F71">
            <v>1</v>
          </cell>
          <cell r="G71" t="str">
            <v>Сыромятникова Алена Николаевна</v>
          </cell>
          <cell r="H71" t="str">
            <v>учитель биологии</v>
          </cell>
          <cell r="I71" t="str">
            <v>Муниципальное бюджетное образовательное учреждение "Крест-Хальджайская средняя общеообразовательная школа имени Героя Советского союза Ф.М. Охлопкова" МР "Томпонский район"</v>
          </cell>
        </row>
        <row r="72">
          <cell r="B72" t="str">
            <v>Степанова Айыына Айаловна</v>
          </cell>
          <cell r="C72" t="str">
            <v>МБОУ Майинский лицей им.И.Г.Тимофеева</v>
          </cell>
          <cell r="D72" t="str">
            <v>Тайна,зашифрованная в имени.Исследование значений имен учеников 9-1 класса и их родителей</v>
          </cell>
          <cell r="F72">
            <v>1</v>
          </cell>
          <cell r="G72" t="str">
            <v>Тарасова Евдокия Ильинична</v>
          </cell>
          <cell r="H72" t="str">
            <v>учитель русского языка и литературы</v>
          </cell>
          <cell r="I72" t="str">
            <v>МБОУ Майинский лицей им.И.Г.Тимофеева</v>
          </cell>
        </row>
        <row r="73">
          <cell r="B73" t="str">
            <v>Строев Денис Александрович</v>
          </cell>
          <cell r="C73" t="str">
            <v>МБОУ "Тит-Аринская СОШ им. Г.В.Ксенофонтова"</v>
          </cell>
          <cell r="D73" t="str">
            <v>Заготовка льда как традиционное занятие народов Севера</v>
          </cell>
          <cell r="E73" t="str">
            <v>Онлайн</v>
          </cell>
          <cell r="F73">
            <v>1</v>
          </cell>
          <cell r="G73" t="str">
            <v>Строева Ольга Кузьминична</v>
          </cell>
          <cell r="H73" t="str">
            <v>учитель биологии и географии</v>
          </cell>
          <cell r="I73" t="str">
            <v>МБОУ "Тит-Аринская СОШ" им. Г.В.Ксенофонтова</v>
          </cell>
        </row>
        <row r="74">
          <cell r="B74" t="str">
            <v>Сяо Живэнь</v>
          </cell>
          <cell r="C74" t="str">
            <v>Экспериментальная средняя школа уезда Чжаочжоу, город Дацин, провинция Хэйлунцзян</v>
          </cell>
          <cell r="D74" t="str">
            <v>СИБИРЬ И КИТАЙ: ВЗАИМНОЕ ПРОЦВЕТАНИЕ  (НА ОСНОВЕ ОБРАЗОВАТЕЛЬНОГО И КУЛЬТУРНОГО ОБМЕНА)</v>
          </cell>
          <cell r="E74" t="str">
            <v>Очно</v>
          </cell>
          <cell r="F74">
            <v>1</v>
          </cell>
          <cell r="G74" t="str">
            <v>Чжао Цзянань Петровна</v>
          </cell>
          <cell r="H74" t="str">
            <v>учитель русского языка</v>
          </cell>
          <cell r="I74" t="str">
            <v>Экспериментальная средняя школа уезда Чжаочжоу, город Дацин, провинция Хэйлунцзян</v>
          </cell>
        </row>
        <row r="75">
          <cell r="B75" t="str">
            <v>Тарабукина Алина Викторовна</v>
          </cell>
          <cell r="C75" t="str">
            <v>Муниципальное бюджетное образовательное учреждение "Крест-Хальджайская средняя общеообразовательная школа имени Героя Советского союза Ф.М. Охлопкова" МР "Томпонский район"</v>
          </cell>
          <cell r="D75" t="str">
            <v>Эпифитные лишайники окрестности  с. Крест-Хальджай Томпонского района</v>
          </cell>
          <cell r="F75">
            <v>1</v>
          </cell>
          <cell r="G75" t="str">
            <v>Сыромятникова Алена Николаевна</v>
          </cell>
          <cell r="H75" t="str">
            <v>учитель биологии</v>
          </cell>
          <cell r="I75" t="str">
            <v>Муниципальное бюджетное образовательное учреждение "Крест-Хальджайская средняя общеообразовательная школа имени Героя Советского союза Ф.М. Охлопкова" МР "Томпонский район"</v>
          </cell>
        </row>
        <row r="76">
          <cell r="B76" t="str">
            <v>Тарасенко Валерия Семеновна
Санникова Елизавета Олеговна</v>
          </cell>
          <cell r="C76" t="str">
            <v>ГАНОУ Арктическая школа</v>
          </cell>
          <cell r="D76" t="str">
            <v>Альтернативные источники энергии</v>
          </cell>
          <cell r="E76" t="str">
            <v>Очно</v>
          </cell>
          <cell r="F76">
            <v>2</v>
          </cell>
          <cell r="G76" t="str">
            <v>Захаров Родион Никитич</v>
          </cell>
          <cell r="H76" t="str">
            <v>Учитель физики</v>
          </cell>
          <cell r="I76" t="str">
            <v>ГАНОУ арктическая школа</v>
          </cell>
        </row>
        <row r="77">
          <cell r="B77" t="str">
            <v>Федоров Богдан -Байдам</v>
          </cell>
          <cell r="C77" t="str">
            <v>МОБУ Городская классическая гимназия №8</v>
          </cell>
          <cell r="D77" t="str">
            <v>Создание интерактивного портрета с голосовым ассистентом для школьных кабинетов с применением технологии литофании и 3D-печати (на примере портрета А.С. Пушкина)</v>
          </cell>
          <cell r="F77">
            <v>1</v>
          </cell>
          <cell r="G77" t="str">
            <v>Обутов Сандал Прокопьевич</v>
          </cell>
          <cell r="H77" t="str">
            <v>руководитель кружка по 3D моделированию</v>
          </cell>
          <cell r="I77" t="str">
            <v>Центр цифрового образования детей «IT-Куб.Якутск»</v>
          </cell>
        </row>
        <row r="78">
          <cell r="B78" t="str">
            <v>Федоров Богдан-Байдам Викторович</v>
          </cell>
          <cell r="C78" t="str">
            <v>МОБУ Городская классическая гимназия №8</v>
          </cell>
          <cell r="D78" t="str">
            <v>Создание интерактивного портрета с голосовым ассистентом для школьных кабинетов с применением технологии литофании и 3D-печати (на примере портрета А.С. Пушк</v>
          </cell>
          <cell r="E78" t="str">
            <v>Очно</v>
          </cell>
          <cell r="F78">
            <v>1</v>
          </cell>
          <cell r="G78" t="str">
            <v>Обутов Сандал Прокопьевич</v>
          </cell>
          <cell r="H78" t="str">
            <v>Старший педагог 3dмоделирования</v>
          </cell>
          <cell r="I78" t="str">
            <v>It-cub г. Якутск</v>
          </cell>
        </row>
        <row r="79">
          <cell r="B79" t="str">
            <v>Федоров Кирилл Александрович</v>
          </cell>
          <cell r="C79" t="str">
            <v>ГАНОУ "Арктическая школа" РС(Я)</v>
          </cell>
          <cell r="D79" t="str">
            <v>Внедрение GIS и электронного дневника в систему управления геологоразведочными работами на месторождениях золота</v>
          </cell>
          <cell r="E79" t="str">
            <v>Очно</v>
          </cell>
          <cell r="F79">
            <v>1</v>
          </cell>
          <cell r="G79" t="str">
            <v>Сыромятников Пётр Кузьмич</v>
          </cell>
          <cell r="H79" t="str">
            <v>учитель информатики</v>
          </cell>
          <cell r="I79" t="str">
            <v>ГАНОУ "Арктическая школа" РС(Я)</v>
          </cell>
        </row>
        <row r="80">
          <cell r="B80" t="str">
            <v>Федорова Наана Семеновна</v>
          </cell>
          <cell r="C80" t="str">
            <v>Государственное автономное нетиповое образовательное учреждение "Арктическая школа" Республики Саха (Якутия)</v>
          </cell>
          <cell r="D80" t="str">
            <v>Сопоставительный анализ туристического потенциала по загадочным местам Якутии и Китая</v>
          </cell>
          <cell r="E80" t="str">
            <v>Очно</v>
          </cell>
          <cell r="F80">
            <v>1</v>
          </cell>
          <cell r="G80" t="str">
            <v>Семенова Светлана Петровна</v>
          </cell>
          <cell r="H80" t="str">
            <v>Учитель китайского языка</v>
          </cell>
          <cell r="I80" t="str">
            <v>Государственное автономное нетиповое образовательное учреждение "Арктическая школа" Республики Саха (Якутия)</v>
          </cell>
        </row>
        <row r="81">
          <cell r="B81" t="str">
            <v>Федорова Олимпия Степановна</v>
          </cell>
          <cell r="C81" t="str">
            <v>МБОУ "Павловская СОШ имени В.Н.Оконешникова"</v>
          </cell>
          <cell r="D81" t="str">
            <v>Нейминг: искусство называть сладости</v>
          </cell>
          <cell r="F81">
            <v>1</v>
          </cell>
          <cell r="G81" t="str">
            <v>Николаева Наталья Васильевна Нестерова Тамара Иннокентьевна -</v>
          </cell>
          <cell r="H81" t="str">
            <v>Учитель русского языка и литературы, учитель ВУД и начальных классов</v>
          </cell>
          <cell r="I81" t="str">
            <v>МБОУ "Павловская СОШ имени В.Н.Оконешникова"</v>
          </cell>
        </row>
        <row r="82">
          <cell r="B82" t="str">
            <v>Федотова Диана Сергеевна</v>
          </cell>
          <cell r="C82" t="str">
            <v>Муниципальное автономное общеобразовательное учреждение "Средняя общеобразовательная школа №12 с углубленным изучением английского языка" муниципального района "Мирнинский район" Республики Саха (Якутия)</v>
          </cell>
          <cell r="D82" t="str">
            <v>Особенности перевода стихотворений для детей с якутского языка на английский язык</v>
          </cell>
          <cell r="E82" t="str">
            <v>Онлайн</v>
          </cell>
          <cell r="F82">
            <v>1</v>
          </cell>
          <cell r="G82" t="str">
            <v>Семенова Анна Артемовна</v>
          </cell>
          <cell r="H82" t="str">
            <v>учитель английского языка</v>
          </cell>
          <cell r="I82" t="str">
            <v>Муниципальное автономное общеобразовательное учреждение "Средняя общеобразовательная школа №12 с углубленным изучением английского языка" муниципального района "Мирнинский район" Республики Саха (Якутия)</v>
          </cell>
        </row>
        <row r="83">
          <cell r="B83" t="str">
            <v>Харлампьев Александр Андреевич</v>
          </cell>
          <cell r="C83" t="str">
            <v>МБОУ "Покровская СОШ№4 с УИОП" МР "Хангаласский улус" РС(Я)</v>
          </cell>
          <cell r="D83" t="str">
            <v>Анализ экономических проблем обращения с твердыми коммунальными отходами в региональных условиях крайнего Севера</v>
          </cell>
          <cell r="E83" t="str">
            <v>Очно</v>
          </cell>
          <cell r="F83">
            <v>1</v>
          </cell>
          <cell r="G83" t="str">
            <v>Черняк Раиса Сергеевна</v>
          </cell>
          <cell r="H83" t="str">
            <v>учитель русского языка и литературы</v>
          </cell>
          <cell r="I83" t="str">
            <v>Муниципальное бюджетное общеобразовательное учреждение "Покровская средняя общеобразовательная школа №4 с УИОП" МР "Хангаласский улус" РС(Я)</v>
          </cell>
        </row>
        <row r="84">
          <cell r="B84" t="str">
            <v>Харлампьев Гаврил Гаврильевич
Колосова Елизавета Андреевна
Сотников Эльтэрис Светозар уола</v>
          </cell>
          <cell r="C84" t="str">
            <v>МОБУ СОШ №5 имени Н.О. Кривошапкина</v>
          </cell>
          <cell r="D84" t="str">
            <v>мультфильм "Встреча"</v>
          </cell>
          <cell r="E84" t="str">
            <v>Очно</v>
          </cell>
          <cell r="F84">
            <v>3</v>
          </cell>
          <cell r="G84" t="str">
            <v>Артемьева Лариса Дмитриевна</v>
          </cell>
          <cell r="H84" t="str">
            <v>педагог дополнительного образования</v>
          </cell>
          <cell r="I84" t="str">
            <v>МОБУ СОШ №5 имени Н.О. Кривошапкина</v>
          </cell>
        </row>
        <row r="85">
          <cell r="B85" t="str">
            <v>Хон Диана Андреевна</v>
          </cell>
          <cell r="C85" t="str">
            <v>ГАНОУ "Арктическая Школа"</v>
          </cell>
          <cell r="D85" t="str">
            <v>Древние стоянки людей в Якутии</v>
          </cell>
          <cell r="E85" t="str">
            <v>Очно</v>
          </cell>
          <cell r="F85">
            <v>1</v>
          </cell>
          <cell r="G85" t="str">
            <v>Драган Марина Михайловна</v>
          </cell>
          <cell r="H85" t="str">
            <v>Учитель географии</v>
          </cell>
          <cell r="I85" t="str">
            <v>ГАНОУ "Арктическая Школа"</v>
          </cell>
        </row>
        <row r="86">
          <cell r="B86" t="str">
            <v>Цыпандина Сандаара Сергеевна</v>
          </cell>
          <cell r="C86" t="str">
            <v>МОБУ ГИМНАЗИЯ "ЦЕНТР ГЛОБАЛЬНОГО ОБРАЗОВАНИЯ"</v>
          </cell>
          <cell r="D86" t="str">
            <v>Создание литературного путеводителя по улицам Якутска</v>
          </cell>
          <cell r="E86" t="str">
            <v>Очно</v>
          </cell>
          <cell r="F86">
            <v>1</v>
          </cell>
          <cell r="G86" t="str">
            <v>СВЕРЧКОВА АННА ГЕННАДЬЕВНА</v>
          </cell>
          <cell r="H86" t="str">
            <v>учитель русского языка и литературы</v>
          </cell>
          <cell r="I86" t="str">
            <v>МОБУ ГИМНАЗИЯ "ЦЕНТР ГЛОБАЛЬНОГО ОБРАЗОВАНИЯ"</v>
          </cell>
        </row>
        <row r="87">
          <cell r="B87" t="str">
            <v>Чан Виктория Алексеевна</v>
          </cell>
          <cell r="C87" t="str">
            <v>МОБУ ГИМНАЗИЯ "ЦЕНТР ГЛОБАЛЬНОГО ОБРАЗОВАНИЯ"</v>
          </cell>
          <cell r="D87" t="str">
            <v>«Создание коллекции самоцветов по сказам П.П.Бажова»</v>
          </cell>
          <cell r="E87" t="str">
            <v>Очно</v>
          </cell>
          <cell r="F87">
            <v>1</v>
          </cell>
          <cell r="G87" t="str">
            <v>СВЕРЧКОВА АННА ГЕННАДЬЕВНА</v>
          </cell>
          <cell r="H87" t="str">
            <v>учитель русского языка и литературы</v>
          </cell>
          <cell r="I87" t="str">
            <v>МОБУ ГИМНАЗИЯ "ЦЕНТР ГЛОБАЛЬНОГО ОБРАЗОВАНИЯ"</v>
          </cell>
        </row>
        <row r="88">
          <cell r="B88" t="str">
            <v>Чаруха Андрей Андреевич</v>
          </cell>
          <cell r="C88" t="str">
            <v>МБОУ "Покровская СОШ№4 с УИОП" МР "Хангаласский улус" РС(Я)</v>
          </cell>
          <cell r="D88" t="str">
            <v>Перспективы и экономическая эффективность внедрения малых атомных электростанций в районах Крайнего Севера</v>
          </cell>
          <cell r="E88" t="str">
            <v>Очно</v>
          </cell>
          <cell r="F88">
            <v>1</v>
          </cell>
          <cell r="G88" t="str">
            <v>Черняк Раиса Сергеевна</v>
          </cell>
          <cell r="H88" t="str">
            <v>учитель русского языка и литературы</v>
          </cell>
          <cell r="I88" t="str">
            <v>Муниципальное бюджетное общеобразовательное учреждение "Покровская средняя общеобразовательная школа №4 с УИОП" МР "Хангаласский улус" РС(Я)</v>
          </cell>
        </row>
        <row r="89">
          <cell r="B89" t="str">
            <v>Чикачева Злата Витальевна</v>
          </cell>
          <cell r="C89" t="str">
            <v>МОБУ СОШ №5 имени Н.О. Кривошапкина</v>
          </cell>
          <cell r="D89" t="str">
            <v>Северные мотивы в современной одежде</v>
          </cell>
          <cell r="E89" t="str">
            <v>Очно</v>
          </cell>
          <cell r="F89">
            <v>1</v>
          </cell>
          <cell r="G89" t="str">
            <v>Артемьева Лариса Дмитриевна</v>
          </cell>
          <cell r="H89" t="str">
            <v>педагог дополнительного образования</v>
          </cell>
          <cell r="I89" t="str">
            <v>МОБУ СОШ №5 имени Н.О. Кривошапкина</v>
          </cell>
        </row>
        <row r="90">
          <cell r="B90" t="str">
            <v>Шадрина Саргылана Саргылановна</v>
          </cell>
          <cell r="C90" t="str">
            <v>МБОУ Ойская СОШ им.А.В.Дмитриева с УИОП</v>
          </cell>
          <cell r="D90" t="str">
            <v>Почему стоит читать «Грозовой Перевал?»</v>
          </cell>
          <cell r="E90" t="str">
            <v>Очно</v>
          </cell>
          <cell r="F90">
            <v>1</v>
          </cell>
          <cell r="G90" t="str">
            <v>Григорьева Айна Дмитриевна</v>
          </cell>
          <cell r="H90" t="str">
            <v>учитель</v>
          </cell>
          <cell r="I90" t="str">
            <v>МБОУ Ойская СОШ им.А.В.Дмитриева с УИОП</v>
          </cell>
        </row>
        <row r="91">
          <cell r="B91" t="str">
            <v>Шараборин иван Георгиевич</v>
          </cell>
          <cell r="C91" t="str">
            <v>МОБУ СОШ 5 им Н О Кривошапкина</v>
          </cell>
          <cell r="D91" t="str">
            <v>Меценатство в Российской империи: региональный аспект на примере деятельности Н. О. Кривошапкина</v>
          </cell>
          <cell r="E91" t="str">
            <v>Очно</v>
          </cell>
          <cell r="F91">
            <v>1</v>
          </cell>
          <cell r="G91" t="str">
            <v>Никонова Елена Николаевна</v>
          </cell>
          <cell r="H91" t="str">
            <v>учитель истории</v>
          </cell>
          <cell r="I91" t="str">
            <v>МОБУ СОШ 5 им Н О Кривошапкина</v>
          </cell>
        </row>
        <row r="92">
          <cell r="B92" t="str">
            <v>Шепелева Амалия Александровна</v>
          </cell>
          <cell r="C92" t="str">
            <v>МОБУ Городская классическая гимназия ?8</v>
          </cell>
          <cell r="D92" t="str">
            <v>Якутские тюркизмы в русской печати</v>
          </cell>
          <cell r="E92" t="str">
            <v>Очно</v>
          </cell>
          <cell r="F92">
            <v>1</v>
          </cell>
          <cell r="G92" t="str">
            <v>Алихонова Виктория Валерьевна</v>
          </cell>
          <cell r="H92" t="str">
            <v>Классный руководитель</v>
          </cell>
          <cell r="I92" t="str">
            <v>МОБУ Городская классическая гимназия ?8</v>
          </cell>
        </row>
        <row r="93">
          <cell r="B93" t="str">
            <v>Шефер Артем Андреевич</v>
          </cell>
          <cell r="C93" t="str">
            <v>МБОУ Покровская СОШ №3 ОЦ с УИОП</v>
          </cell>
          <cell r="D93" t="str">
            <v>Геометрия на клетчатой бумаге:  поиск оптимальных стратегий вычисления площади</v>
          </cell>
          <cell r="E93" t="str">
            <v>Очно</v>
          </cell>
          <cell r="F93">
            <v>1</v>
          </cell>
          <cell r="G93" t="str">
            <v>Слепцова Рози Семеновна</v>
          </cell>
          <cell r="H93" t="str">
            <v>учитель</v>
          </cell>
          <cell r="I93" t="str">
            <v>МБОУ Покровская СОШ №3 ОЦ с УИОП</v>
          </cell>
        </row>
        <row r="94">
          <cell r="B94" t="str">
            <v>Шиманович Николай Андреевич</v>
          </cell>
          <cell r="C94" t="str">
            <v>ГБОУ " Якутская кадетская школа-интернат"</v>
          </cell>
          <cell r="D94" t="str">
            <v>Секретное оружие русских танков: как автомат заряжания изменил правила игры в холодной войне</v>
          </cell>
          <cell r="E94" t="str">
            <v>Очно</v>
          </cell>
          <cell r="F94">
            <v>1</v>
          </cell>
          <cell r="G94" t="str">
            <v>Сидорова Саргылана Ксенофонтовна</v>
          </cell>
          <cell r="H94" t="str">
            <v>Учитель истории</v>
          </cell>
          <cell r="I94" t="str">
            <v>ГБОУ " Якутская кадетская школа-интернат"</v>
          </cell>
        </row>
        <row r="95">
          <cell r="B95" t="str">
            <v>Шишигин Дамир Русланович</v>
          </cell>
          <cell r="C95" t="str">
            <v>ГАНОУ "Арктическая школа"</v>
          </cell>
          <cell r="D95" t="str">
            <v>Проблема читерства и как с ней бороться</v>
          </cell>
          <cell r="F95">
            <v>1</v>
          </cell>
          <cell r="G95" t="str">
            <v>Сыромятников Пётр Кузьмич</v>
          </cell>
          <cell r="H95" t="str">
            <v>Учитель информатики</v>
          </cell>
          <cell r="I95" t="str">
            <v>ГАНОУ "Арктическая школа"</v>
          </cell>
        </row>
        <row r="96">
          <cell r="B96" t="str">
            <v>Юдин Егор Александрович</v>
          </cell>
          <cell r="C96" t="str">
            <v>МБОУ "Покровская СОШ №  3 - ОЦ с УИОП"</v>
          </cell>
          <cell r="D96" t="str">
            <v>Английские надписи на школьных принадлежностях  как средство визуализации при изучении лексики и грамматики</v>
          </cell>
          <cell r="E96" t="str">
            <v>Очно</v>
          </cell>
          <cell r="F96">
            <v>1</v>
          </cell>
          <cell r="G96" t="str">
            <v>Епифанова Алла Анатольевна</v>
          </cell>
          <cell r="H96" t="str">
            <v>Учитель английского языка</v>
          </cell>
          <cell r="I96" t="str">
            <v>МБОУ "Покровская СОШ № 3 - ОЦ с УИОП"</v>
          </cell>
        </row>
        <row r="97">
          <cell r="B97" t="str">
            <v>Яковлев Эрчим Алексеевич</v>
          </cell>
          <cell r="C97" t="str">
            <v>МБОУ Ойская СОШ им.А.В.Дмитриева с УИОП</v>
          </cell>
          <cell r="D97" t="str">
            <v>А.И.Захаров - жизнь во благо народа</v>
          </cell>
          <cell r="E97" t="str">
            <v>Очно</v>
          </cell>
          <cell r="F97">
            <v>1</v>
          </cell>
          <cell r="G97" t="str">
            <v>Григорьева Айна Дмитриевна</v>
          </cell>
          <cell r="H97" t="str">
            <v>учитель</v>
          </cell>
          <cell r="I97" t="str">
            <v>МБОУ Ойская СОШ им.А.В.Дмитриева с УИОП</v>
          </cell>
        </row>
        <row r="98">
          <cell r="B98" t="str">
            <v>Харитонова Валерия Васильевна</v>
          </cell>
          <cell r="C98" t="str">
            <v>Средняя школа 20 имени героя советского Союза ФК Попова</v>
          </cell>
          <cell r="D98" t="str">
            <v>Дипфейки на базе ии</v>
          </cell>
          <cell r="E98" t="str">
            <v>Очно</v>
          </cell>
          <cell r="F98">
            <v>1</v>
          </cell>
          <cell r="G98" t="str">
            <v>Игнатьевич Василий Васильевич</v>
          </cell>
          <cell r="H98" t="str">
            <v>Родитель</v>
          </cell>
          <cell r="I98" t="str">
            <v>Родитель</v>
          </cell>
        </row>
        <row r="99">
          <cell r="B99" t="str">
            <v>Иванова Дайаана Вадимовна</v>
          </cell>
          <cell r="D99" t="str">
            <v>Память о экспедиции: медико - санитарное исследование Вилюйского округа и его значение для здравоохранения Якутии</v>
          </cell>
          <cell r="F99">
            <v>1</v>
          </cell>
        </row>
        <row r="100">
          <cell r="B100" t="str">
            <v>Сыромятникова Валерия</v>
          </cell>
          <cell r="D100" t="str">
            <v>Грантовая политика, как ключевой фактор социально - экономического развития Горного улуса</v>
          </cell>
          <cell r="F100">
            <v>1</v>
          </cell>
        </row>
        <row r="101">
          <cell r="B101" t="str">
            <v>Федотов Эрхаан Георгиевич</v>
          </cell>
          <cell r="C101" t="str">
            <v>ГАНОУ Арктическая школа</v>
          </cell>
          <cell r="D101" t="str">
            <v>Способы нахождения кратчайших путей</v>
          </cell>
          <cell r="E101" t="str">
            <v>Очно</v>
          </cell>
          <cell r="F101">
            <v>1</v>
          </cell>
          <cell r="G101" t="str">
            <v>Чечебутова Саргылана Дмитриевна</v>
          </cell>
          <cell r="H101" t="str">
            <v>Учитель математики</v>
          </cell>
          <cell r="I101" t="str">
            <v>ГАНОУ Арктическая школа</v>
          </cell>
        </row>
        <row r="102">
          <cell r="B102" t="str">
            <v>Ноговицын Уйгун Петрович</v>
          </cell>
          <cell r="C102" t="str">
            <v>ГАНОУ ''Арктическая школа'' РС(Я)</v>
          </cell>
          <cell r="D102" t="str">
            <v>Традиционные спортивные игры Якутии</v>
          </cell>
          <cell r="E102" t="str">
            <v>Очно</v>
          </cell>
          <cell r="F102">
            <v>1</v>
          </cell>
          <cell r="G102" t="str">
            <v>Макаров Константин Прокопьевич</v>
          </cell>
          <cell r="H102" t="str">
            <v>учитель английского языка</v>
          </cell>
          <cell r="I102" t="str">
            <v>ГАНОУ ''Арктическая школа'' РС(Я)</v>
          </cell>
        </row>
        <row r="103">
          <cell r="B103" t="str">
            <v>Заровняева Ева Евгеньевна</v>
          </cell>
          <cell r="C103" t="str">
            <v>ГАНОУ ''Арктическая школа'' РС(Я)</v>
          </cell>
          <cell r="D103" t="str">
            <v>Одежда как кодекс: сопоставительный анализ традиционных костюмов Якутии и Китая</v>
          </cell>
          <cell r="E103" t="str">
            <v>Очно</v>
          </cell>
          <cell r="F103">
            <v>1</v>
          </cell>
          <cell r="G103" t="str">
            <v>Семенова Светлана Петровна</v>
          </cell>
          <cell r="H103" t="str">
            <v>учитель китайского языка</v>
          </cell>
          <cell r="I103" t="str">
            <v>ГАНОУ ''Арктическая школа'' РС(Я)</v>
          </cell>
        </row>
        <row r="104">
          <cell r="B104" t="str">
            <v>Местников Василий Васильевич</v>
          </cell>
          <cell r="C104" t="str">
            <v>ГАНОУ ''Арктическая школа'' РС(Я)</v>
          </cell>
          <cell r="D104" t="str">
            <v>Создание интерактивной карты военного пути моего дедушки: Местникова Петра Иннокентьевича</v>
          </cell>
          <cell r="E104" t="str">
            <v>Очно</v>
          </cell>
          <cell r="F104">
            <v>1</v>
          </cell>
          <cell r="G104" t="str">
            <v>Макаров Константин Прокопьевич</v>
          </cell>
          <cell r="H104" t="str">
            <v>учитель английского языка</v>
          </cell>
          <cell r="I104" t="str">
            <v>ГАНОУ ''Арктическая школа'' РС(Я)</v>
          </cell>
        </row>
        <row r="105">
          <cell r="B105" t="str">
            <v>Полятинский Игорь Михайлович</v>
          </cell>
          <cell r="C105" t="str">
            <v>ГАНОУ ''Арктическая школа'' РС(Я)</v>
          </cell>
          <cell r="D105" t="str">
            <v>Разработка бота с якутскими загадками, проектно-исследовательская работа</v>
          </cell>
          <cell r="E105" t="str">
            <v>Очно</v>
          </cell>
          <cell r="F105">
            <v>1</v>
          </cell>
          <cell r="G105" t="str">
            <v>Макаров Константин Прокопьевич</v>
          </cell>
          <cell r="H105" t="str">
            <v>учитель английского языка</v>
          </cell>
          <cell r="I105" t="str">
            <v>ГАНОУ ''Арктическая школа'' РС(Я)</v>
          </cell>
        </row>
        <row r="106">
          <cell r="B106" t="str">
            <v>Слепцова Диана Константиновна
Уваровская Александра Маевна</v>
          </cell>
          <cell r="C106" t="str">
            <v>ГАНОУ ''Арктическая школа'' РС(Я)</v>
          </cell>
          <cell r="D106" t="str">
            <v>Способы оформления заголовков детских журналов на примере республиканского журнала «Юность Севера»</v>
          </cell>
          <cell r="E106" t="str">
            <v>Очно</v>
          </cell>
          <cell r="F106">
            <v>2</v>
          </cell>
          <cell r="G106" t="str">
            <v>Макаров Константин Прокопьевич</v>
          </cell>
          <cell r="H106" t="str">
            <v>учитель английского языка</v>
          </cell>
          <cell r="I106" t="str">
            <v>ГАНОУ ''Арктическая школа'' РС(Я)</v>
          </cell>
        </row>
        <row r="107">
          <cell r="B107" t="str">
            <v>Федорова Нарыйаана Юрьевна</v>
          </cell>
          <cell r="C107" t="str">
            <v>ГАНОУ ''Арктическая школа'' РС(Я)</v>
          </cell>
          <cell r="D107" t="str">
            <v>Родословная Болугурских Аржаковых, история и расписанная родословная</v>
          </cell>
          <cell r="E107" t="str">
            <v>Очно</v>
          </cell>
          <cell r="F107">
            <v>1</v>
          </cell>
          <cell r="G107" t="str">
            <v>Макаров Константин Прокопьевич</v>
          </cell>
          <cell r="H107" t="str">
            <v>учитель английского языка</v>
          </cell>
          <cell r="I107" t="str">
            <v>ГАНОУ ''Арктическая школа'' РС(Я)</v>
          </cell>
        </row>
        <row r="108">
          <cell r="B108" t="str">
            <v>Васильев Вадим Артемович</v>
          </cell>
          <cell r="C108" t="str">
            <v>ГАНОУ ''Арктическая школа'' РС(Я)</v>
          </cell>
          <cell r="D108" t="str">
            <v>Стихийные бедствия Якутии</v>
          </cell>
          <cell r="E108" t="str">
            <v>Очно</v>
          </cell>
          <cell r="F108">
            <v>1</v>
          </cell>
          <cell r="G108" t="str">
            <v>Макаров Константин Прокопьевич</v>
          </cell>
          <cell r="H108" t="str">
            <v>учитель английского языка</v>
          </cell>
          <cell r="I108" t="str">
            <v>ГАНОУ ''Арктическая школа'' РС(Я)</v>
          </cell>
        </row>
        <row r="109">
          <cell r="B109" t="str">
            <v>Егорова Светлана Геннадиевна</v>
          </cell>
          <cell r="C109" t="str">
            <v>ГАНОУ ''Арктическая школа'' РС(Я)</v>
          </cell>
          <cell r="D109" t="str">
            <v>Дизайн-код якутских брендов одежды</v>
          </cell>
          <cell r="E109" t="str">
            <v>Очно</v>
          </cell>
          <cell r="F109">
            <v>1</v>
          </cell>
          <cell r="G109" t="str">
            <v>Макаров Константин Прокопьевич</v>
          </cell>
          <cell r="H109" t="str">
            <v>учитель английского языка</v>
          </cell>
          <cell r="I109" t="str">
            <v>ГАНОУ ''Арктическая школа'' РС(Я)</v>
          </cell>
        </row>
        <row r="110">
          <cell r="B110" t="str">
            <v>Николаева Снежанна Даниловна
Новиков Юрий Константинович</v>
          </cell>
          <cell r="C110" t="str">
            <v>ГАНОУ ''Арктическая школа'' РС(Я)</v>
          </cell>
          <cell r="D110" t="str">
            <v>Музыкальный плейлист как дополнительный способ изучения иностранного языка</v>
          </cell>
          <cell r="E110" t="str">
            <v>Очно</v>
          </cell>
          <cell r="F110">
            <v>2</v>
          </cell>
          <cell r="G110" t="str">
            <v>Макаров Константин Прокопьевич</v>
          </cell>
          <cell r="H110" t="str">
            <v>учитель английского языка</v>
          </cell>
          <cell r="I110" t="str">
            <v>ГАНОУ ''Арктическая школа'' РС(Я)</v>
          </cell>
        </row>
      </sheetData>
      <sheetData sheetId="3">
        <row r="1">
          <cell r="A1" t="str">
            <v/>
          </cell>
        </row>
      </sheetData>
      <sheetData sheetId="4">
        <row r="1">
          <cell r="A1" t="str">
            <v/>
          </cell>
        </row>
      </sheetData>
      <sheetData sheetId="5">
        <row r="1">
          <cell r="A1" t="str">
            <v/>
          </cell>
        </row>
      </sheetData>
      <sheetData sheetId="6">
        <row r="1">
          <cell r="A1" t="str">
            <v/>
          </cell>
        </row>
      </sheetData>
      <sheetData sheetId="7">
        <row r="1">
          <cell r="A1" t="str">
            <v>#N/A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ТОГОВЫЙ"/>
      <sheetName val="Автосписок"/>
      <sheetName val="Список"/>
      <sheetName val="1"/>
      <sheetName val="2"/>
      <sheetName val="3"/>
      <sheetName val="4"/>
      <sheetName val="5"/>
    </sheetNames>
    <sheetDataSet>
      <sheetData sheetId="0" refreshError="1"/>
      <sheetData sheetId="1" refreshError="1"/>
      <sheetData sheetId="2">
        <row r="1">
          <cell r="B1" t="str">
            <v>Авелев Алексей Александрович,</v>
          </cell>
          <cell r="C1" t="str">
            <v>ГАНОУ "Арктическая школа"</v>
          </cell>
          <cell r="D1" t="str">
            <v>Мониторинг незаконной добычи ОПИ на территории Республики Саха (Якутия)</v>
          </cell>
          <cell r="E1" t="str">
            <v>Очно</v>
          </cell>
          <cell r="F1">
            <v>1</v>
          </cell>
          <cell r="G1" t="str">
            <v>Драган Марина Михайловна</v>
          </cell>
          <cell r="H1" t="str">
            <v>Учитель географии</v>
          </cell>
          <cell r="I1" t="str">
            <v>ГАНОУ "Арктическая школа"</v>
          </cell>
        </row>
        <row r="2">
          <cell r="B2" t="str">
            <v>Акимова Милена Владиславовна</v>
          </cell>
          <cell r="C2" t="str">
            <v>ГАНОУ Арктическая школа</v>
          </cell>
          <cell r="D2" t="str">
            <v>Значение/Символика животных в сновидениях героев русской литературы</v>
          </cell>
          <cell r="E2" t="str">
            <v>Очно</v>
          </cell>
          <cell r="F2">
            <v>1</v>
          </cell>
          <cell r="G2" t="str">
            <v>Моисеева Нина Михайловна</v>
          </cell>
          <cell r="H2" t="str">
            <v>учитель русского и литературы</v>
          </cell>
          <cell r="I2" t="str">
            <v>ГАНОУ Арктичсекая школа</v>
          </cell>
        </row>
        <row r="3">
          <cell r="B3" t="str">
            <v>Аксенов Виталий Евгеньевич</v>
          </cell>
          <cell r="C3" t="str">
            <v>Муниципальное бюджетное учреждение дополнительного образования центр бополнительного образования детей</v>
          </cell>
          <cell r="D3" t="str">
            <v>Технология изготовления мясной продукции. Комбо-набор Дары Оленека"</v>
          </cell>
          <cell r="F3">
            <v>1</v>
          </cell>
          <cell r="G3" t="str">
            <v>Гоголева Татьяна Викторовна</v>
          </cell>
        </row>
        <row r="4">
          <cell r="B4" t="str">
            <v>Алексеева Айсаана Айсеновна</v>
          </cell>
          <cell r="C4" t="str">
            <v>Муниципальное бюджетное учреждение дополнительного образования центр бополнительного образования детей</v>
          </cell>
          <cell r="D4" t="str">
            <v>Биочай из северных ягод и трав</v>
          </cell>
          <cell r="E4" t="str">
            <v>Онлайн</v>
          </cell>
          <cell r="F4">
            <v>1</v>
          </cell>
          <cell r="G4" t="str">
            <v>Гоголева Татьяна Викторовна</v>
          </cell>
          <cell r="H4" t="str">
            <v>педагог</v>
          </cell>
          <cell r="I4" t="str">
            <v>Муниципальное бюджетное учреждение дополнительного образования центр бополнительного образования детей</v>
          </cell>
        </row>
        <row r="5">
          <cell r="B5" t="str">
            <v>Андреев Максим Юрьевич
Саввинова Надежда Васильевна</v>
          </cell>
          <cell r="C5" t="str">
            <v>Муниципальное бюджетное учреждение дополнительного образования "Районный Детский центр" муниципального района "Верхоянский район" Республики Саха (Якутия)</v>
          </cell>
          <cell r="D5" t="str">
            <v>Мониторинг динамики температуры воздуха в поселке Батагай Верхоянского района (2020-2025)</v>
          </cell>
          <cell r="E5" t="str">
            <v>Онлайн</v>
          </cell>
          <cell r="F5">
            <v>1</v>
          </cell>
          <cell r="G5" t="str">
            <v>Артемьева Мария Николаевна</v>
          </cell>
          <cell r="H5" t="str">
            <v>педагог дополнительного образования, методист</v>
          </cell>
          <cell r="I5" t="str">
            <v>Муниципальное бюджетное учреждение дополнительного образования "Районный Детский центр" муниципального района "Верхоянский район" Республики Саха (Якутия)</v>
          </cell>
        </row>
        <row r="6">
          <cell r="B6" t="str">
            <v>Анисимова Айна Захаровна</v>
          </cell>
          <cell r="C6" t="str">
            <v>ГАНОУ АШ РС(Я)</v>
          </cell>
          <cell r="D6" t="str">
            <v>Использование северного танца с арктическим компонентом на занятиях по фитнес-аэробике для развития выносливости и гибкости (на примере АШ)</v>
          </cell>
          <cell r="E6" t="str">
            <v>Очно</v>
          </cell>
          <cell r="F6">
            <v>1</v>
          </cell>
          <cell r="G6" t="str">
            <v>Дмитриева Лилия Петровна</v>
          </cell>
          <cell r="H6" t="str">
            <v>Учитель ФК</v>
          </cell>
          <cell r="I6" t="str">
            <v>ГАНОУ МАШ РС (Я)</v>
          </cell>
        </row>
        <row r="7">
          <cell r="B7" t="str">
            <v>Атакова Аделина Николаевна</v>
          </cell>
          <cell r="C7" t="str">
            <v>Муниципальное бюджетное образовательное учреждение "Крест-Хальджайская средняя общеообразовательная школа имени Героя Советского союза Ф.М. Охлопкова" МР "Томпонский район"</v>
          </cell>
          <cell r="D7" t="str">
            <v>«Предсказатели погоды нашего района, наслега»  Гоголев Альберт Афанасьевич – Альберт Гринпис</v>
          </cell>
          <cell r="F7">
            <v>1</v>
          </cell>
          <cell r="G7" t="str">
            <v>Сыромятникова Алена Николаевна</v>
          </cell>
          <cell r="H7" t="str">
            <v>учитель биологии</v>
          </cell>
          <cell r="I7" t="str">
            <v>Муниципальное бюджетное образовательное учреждение "Крест-Хальджайская средняя общеообразовательная школа имени Героя Советского союза Ф.М. Охлопкова" МР "Томпонский район"</v>
          </cell>
        </row>
        <row r="8">
          <cell r="B8" t="str">
            <v>Божедонова Амелия Александр
Леджинова Лена Андреевна</v>
          </cell>
          <cell r="C8" t="str">
            <v>Государственное автономное нетиповое образовательное учреждение "Арктическая школа" Республики Саха (Якутия)</v>
          </cell>
          <cell r="D8" t="str">
            <v>Загадка одной арктической экспедиции</v>
          </cell>
          <cell r="E8" t="str">
            <v>Очно</v>
          </cell>
          <cell r="F8">
            <v>2</v>
          </cell>
          <cell r="G8" t="str">
            <v>Габышева Нюрбина Николаевна</v>
          </cell>
          <cell r="H8" t="str">
            <v>Учитель русского языка и литературы</v>
          </cell>
          <cell r="I8" t="str">
            <v>Государственное автономное нетиповое образовательное учреждение "Арктическая школа" Республики Саха (Якутия)</v>
          </cell>
        </row>
        <row r="9">
          <cell r="B9" t="str">
            <v>Борисов Айсиэн Романович</v>
          </cell>
          <cell r="C9" t="str">
            <v>Муниципальное бюджетное общеобразовательное учреждение «Майинский лицей имени И.Г.Тимофеева» муниципального района «Мегино-Кангаласский улус»</v>
          </cell>
          <cell r="D9" t="str">
            <v>ФОРМИРОВАНИЕ ФИНАНСОВОЙ ГРАМОТНОСТИ У ПОДРОСТКОВ: ПРОБЛЕМЫ И ПЕРСПЕКТИВЫ</v>
          </cell>
          <cell r="F9">
            <v>1</v>
          </cell>
          <cell r="G9" t="str">
            <v>Сосина Саргылана Георгиевна</v>
          </cell>
          <cell r="H9" t="str">
            <v>зам. дир. по НМР</v>
          </cell>
          <cell r="I9" t="str">
            <v>Муниципальное бюджетное общеобразовательное учреждение «Майинский лицей имени И.Г.Тимофеева» муниципального района «Мегино-Кангаласский улус»</v>
          </cell>
        </row>
        <row r="10">
          <cell r="B10" t="str">
            <v>Борисов Егор Ильич</v>
          </cell>
          <cell r="C10" t="str">
            <v>ГАНОУ " Арктическая Школа</v>
          </cell>
          <cell r="D10" t="str">
            <v>География продуктов питания в городе Якутске</v>
          </cell>
          <cell r="E10" t="str">
            <v>Очно</v>
          </cell>
          <cell r="F10">
            <v>1</v>
          </cell>
          <cell r="G10" t="str">
            <v>Драган Марина Михайловна</v>
          </cell>
          <cell r="H10" t="str">
            <v>Учитель</v>
          </cell>
          <cell r="I10" t="str">
            <v>ГАНОУ "Арктическая Школа"</v>
          </cell>
        </row>
        <row r="11">
          <cell r="B11" t="str">
            <v>Брызгалов Роман Павлович</v>
          </cell>
          <cell r="C11" t="str">
            <v>МБОУ "Майинский лицей" им.И.Г.Тимофеева</v>
          </cell>
          <cell r="D11" t="str">
            <v>Правовая грамотность старшеклассников как фактор защиты от кибер - угроз и киберпреступлений</v>
          </cell>
          <cell r="E11" t="str">
            <v>Онлайн</v>
          </cell>
          <cell r="F11">
            <v>1</v>
          </cell>
          <cell r="G11" t="str">
            <v>Гурьева Александра Арияновна</v>
          </cell>
          <cell r="H11" t="str">
            <v>учитель истории и обществознания</v>
          </cell>
          <cell r="I11" t="str">
            <v>МБОУ "Майинский лицей" им.И.Г.Тимофеева</v>
          </cell>
        </row>
        <row r="12">
          <cell r="B12" t="str">
            <v>Бурнашев Давид Павлович
Исаков Сулустан Мичилович</v>
          </cell>
          <cell r="C12" t="str">
            <v>МБОУ "Намская средняя общеобразовательная школа №2"</v>
          </cell>
          <cell r="D12" t="str">
            <v>Оценка качества снежного покрова села Намцы по физико-химическим и биологическим показателям</v>
          </cell>
          <cell r="E12" t="str">
            <v>Очно</v>
          </cell>
          <cell r="F12">
            <v>2</v>
          </cell>
          <cell r="G12" t="str">
            <v>Шапошникова Айталина Петровна</v>
          </cell>
          <cell r="H12" t="str">
            <v>учитель химии</v>
          </cell>
          <cell r="I12" t="str">
            <v>МБОУ "Намская средняя общеобразовательная школа №2"</v>
          </cell>
        </row>
        <row r="13">
          <cell r="B13" t="str">
            <v>Васильевна Саввинова Надежда</v>
          </cell>
          <cell r="C13" t="str">
            <v>Муниципальное бюджетное учреждение дополнительного образования "Районный Детский центр" муниципального района "Верхоянский район" Республики Саха (Якутия)</v>
          </cell>
          <cell r="D13" t="str">
            <v>Мониторинг динамики температуры воздуха в поселке Батагай Верхоянского района (2020-2025)</v>
          </cell>
          <cell r="F13">
            <v>1</v>
          </cell>
          <cell r="G13" t="str">
            <v>Артемьева Мария Николаевна</v>
          </cell>
          <cell r="H13" t="str">
            <v>педагог дополнительного образования, методист</v>
          </cell>
          <cell r="I13" t="str">
            <v>Муниципальное бюджетное учреждение дополнительного образования "Районный Детский центр" муниципального района "Верхоянский район" Республики Саха (Якутия)</v>
          </cell>
        </row>
        <row r="14">
          <cell r="B14" t="str">
            <v>Винокуров Андрей Андреевич</v>
          </cell>
          <cell r="C14" t="str">
            <v>Муниципальное бюджетное учреждение дополнительного образования "Районный Детский центр" муниципального района "Верхоянский район" Республики Саха (Якутия)</v>
          </cell>
          <cell r="D14" t="str">
            <v>Изучение послепожарной динамики кедровостлаников горы Кылыйар Чуо?ур Яно-Адычанского междуречья</v>
          </cell>
          <cell r="E14" t="str">
            <v>Онлайн</v>
          </cell>
          <cell r="F14">
            <v>1</v>
          </cell>
          <cell r="G14" t="str">
            <v>Артемьева Мария Николаевна</v>
          </cell>
          <cell r="H14" t="str">
            <v>педагог дополнительного образования, методист</v>
          </cell>
          <cell r="I14" t="str">
            <v>Муниципальное бюджетное учреждение дополнительного образования "Районный Детский центр" муниципального района "Верхоянский район" Республики Саха (Якутия)</v>
          </cell>
        </row>
        <row r="15">
          <cell r="B15" t="str">
            <v>Габышева Эвелина Егоровна</v>
          </cell>
          <cell r="C15" t="str">
            <v>МБОУ"Олбутская ООШ имени П. П. Габышева"</v>
          </cell>
          <cell r="D15" t="str">
            <v>Гаджеты в жизни обучающихся Олбутской школы</v>
          </cell>
          <cell r="F15">
            <v>1</v>
          </cell>
          <cell r="G15" t="str">
            <v>Мыреева Римма Лукинична</v>
          </cell>
          <cell r="H15" t="str">
            <v>учитель</v>
          </cell>
          <cell r="I15" t="str">
            <v>МБОУ "Олбутская ООШ имени П.П. Габышева"</v>
          </cell>
        </row>
        <row r="16">
          <cell r="B16" t="str">
            <v>Гермогенов Валерий Александрович</v>
          </cell>
          <cell r="C16" t="str">
            <v>МБОУ "Майинский лицей" им.И.Г.Тимофеева</v>
          </cell>
          <cell r="D16" t="str">
            <v>Особенности технологии ремонта  автомобильных дорог в условиях крайнего Севера</v>
          </cell>
          <cell r="E16" t="str">
            <v>Онлайн</v>
          </cell>
          <cell r="F16">
            <v>1</v>
          </cell>
          <cell r="G16" t="str">
            <v>Гурьева Александра Арияновна</v>
          </cell>
          <cell r="H16" t="str">
            <v>учитель истории и обществознания</v>
          </cell>
          <cell r="I16" t="str">
            <v>МБОУ "Майинский лицей" им.И.Г.Тимофеева</v>
          </cell>
        </row>
        <row r="17">
          <cell r="B17" t="str">
            <v>Гладкина Ксения-Оксана Юрьевна</v>
          </cell>
          <cell r="C17" t="str">
            <v>МБОУ Ойская СОШ им.А.В.Дмитриева</v>
          </cell>
          <cell r="D17" t="str">
            <v>Определение содержания аксорбиновой кислоты в овощах и фруктах методом йодометрии</v>
          </cell>
          <cell r="E17" t="str">
            <v>Очно</v>
          </cell>
          <cell r="F17">
            <v>1</v>
          </cell>
          <cell r="G17" t="str">
            <v>Аркадьевна Моякунова Иванна</v>
          </cell>
          <cell r="H17" t="str">
            <v>учитель</v>
          </cell>
          <cell r="I17" t="str">
            <v>МБОУ Ойская СОШ им.А.В.Дмитриева</v>
          </cell>
        </row>
        <row r="18">
          <cell r="B18" t="str">
            <v>Гоголев Аман Аялович
Попов Артём Гавриилович</v>
          </cell>
          <cell r="C18" t="str">
            <v>Муниципальное бюджетное  общеобразовательное учреждение «Намская средняя общеобразовательная школа №2» муниципального района «Намский улус» Республики Саха (Якутия)</v>
          </cell>
          <cell r="D18" t="str">
            <v>«Оценка загрязнения воздуха автотранспортом  по состоянию хвои сосны обыкновенной (на примере участка автодороги Якутск-Намцы)»</v>
          </cell>
          <cell r="E18" t="str">
            <v>Очно</v>
          </cell>
          <cell r="F18">
            <v>2</v>
          </cell>
          <cell r="G18" t="str">
            <v>Обутова Айталина Иннокентьевна</v>
          </cell>
          <cell r="H18" t="str">
            <v>учитель английского языка</v>
          </cell>
          <cell r="I18" t="str">
            <v>Муниципальное бюджетное  общеобразовательное учреждение «Намская средняя общеобразовательная школа №2» муниципального района «Намский улус» Республики Саха (Якутия)</v>
          </cell>
        </row>
        <row r="19">
          <cell r="B19" t="str">
            <v>Горохова Яна Максимовна</v>
          </cell>
          <cell r="C19" t="str">
            <v>МОБУ Городская классическая гимназия № 8</v>
          </cell>
          <cell r="D19" t="str">
            <v>ФИНАНСОВЫЕ И ЭКОЛОГИЧЕСКИЕ ИЗДЕРЖКИ ИСПОЛЬЗОВАНИЯ БАХИЛ НА ПРИМЕРЕ МЕДИЦИНСКИХ УЧРЕЖДЕНИЙ АРКТИЧЕСКОЙ ГРУППЫ РАЙОНОВ РЕСПУБЛИКИ САХА (ЯКУТИЯ)</v>
          </cell>
          <cell r="E19" t="str">
            <v>Очно</v>
          </cell>
          <cell r="F19">
            <v>1</v>
          </cell>
          <cell r="G19" t="str">
            <v>Слепцова Ольга Павловна</v>
          </cell>
          <cell r="H19" t="str">
            <v>учитель английского языка</v>
          </cell>
          <cell r="I19" t="str">
            <v>МОБУ Городская классическая гимназия № 8</v>
          </cell>
        </row>
        <row r="20">
          <cell r="B20" t="str">
            <v>Григорьев Дархан Николаевич</v>
          </cell>
          <cell r="C20" t="str">
            <v>МБОУ "Ойс?ая СОШ им. А.В. Дмитриева с УИОП"</v>
          </cell>
          <cell r="D20" t="str">
            <v>Реконструкция облика моллюска Vivaxia из Средней Лены- обитателя Кембрийского моря Среднего Кембрия</v>
          </cell>
          <cell r="E20" t="str">
            <v>Онлайн</v>
          </cell>
          <cell r="F20">
            <v>1</v>
          </cell>
          <cell r="G20" t="str">
            <v>Пермякова Людмила Николаевна</v>
          </cell>
          <cell r="H20" t="str">
            <v>Учитель родного языка и литературы</v>
          </cell>
          <cell r="I20" t="str">
            <v>МБОУ " Ойская СОШ им. А.В.Дмитриева с УИОП"</v>
          </cell>
        </row>
        <row r="21">
          <cell r="B21" t="str">
            <v>Григорьев Дьулуур Михайлович</v>
          </cell>
          <cell r="C21" t="str">
            <v>МБОУ Ойская СОШ им.А.В.Дмитриева с УИОП</v>
          </cell>
          <cell r="D21" t="str">
            <v>БАТЫЙА МАЗАРЫ БОЗЕКОВА  НА РИСУНКЕ Г.В. КСЕНОФОНТОВА</v>
          </cell>
          <cell r="E21" t="str">
            <v>Очно</v>
          </cell>
          <cell r="F21">
            <v>1</v>
          </cell>
          <cell r="G21" t="str">
            <v>Иванова Саргылана Павловна</v>
          </cell>
          <cell r="H21" t="str">
            <v>учитель</v>
          </cell>
          <cell r="I21" t="str">
            <v>МБОУ Ойская СОШ им.А.В.Дмитриева с УИОП</v>
          </cell>
        </row>
        <row r="22">
          <cell r="B22" t="str">
            <v>Григорьев Самит Петрович</v>
          </cell>
          <cell r="C22" t="str">
            <v>МБОУ Ойская СОШ им.А.В.Дмитриева с УИОП</v>
          </cell>
          <cell r="D22" t="str">
            <v>ПТИЧЬИ ГНЕЗДА И ГЛИНЯНЫЕ ГОРШКИ</v>
          </cell>
          <cell r="E22" t="str">
            <v>Очно</v>
          </cell>
          <cell r="F22">
            <v>1</v>
          </cell>
          <cell r="G22" t="str">
            <v>Иванова Саргылана Павловна</v>
          </cell>
          <cell r="H22" t="str">
            <v>учитель</v>
          </cell>
          <cell r="I22" t="str">
            <v>МБОУ Ойская СОШ им.А.В.Дмитриева с УИОП</v>
          </cell>
        </row>
        <row r="23">
          <cell r="B23" t="str">
            <v>Диодорова Дьэргэл Аркадьевна</v>
          </cell>
          <cell r="C23" t="str">
            <v>ГАНОУ Арктическая школа</v>
          </cell>
          <cell r="D23" t="str">
            <v>Реликвии культуры якутов 19 века: от Сунтар до Саксонии (на примере экспонатов для Всемирной выставки в Париже 1900 года)</v>
          </cell>
          <cell r="E23" t="str">
            <v>Очно</v>
          </cell>
          <cell r="F23">
            <v>1</v>
          </cell>
          <cell r="G23" t="str">
            <v>Тихонова Зинаида Андреевна</v>
          </cell>
          <cell r="H23" t="str">
            <v>Учитель математики</v>
          </cell>
          <cell r="I23" t="str">
            <v>ГАНОУ Арктическая школа</v>
          </cell>
        </row>
        <row r="24">
          <cell r="B24" t="str">
            <v>Дорофеева Софья Олеговна</v>
          </cell>
          <cell r="C24" t="str">
            <v>МБОУ "Нижне-Бестяхская средняя общеобразовательная школа им.М.Е.Попова с УИОП" МР "Мегино-Кангалаский улус"</v>
          </cell>
          <cell r="D24" t="str">
            <v>Расследование причин возникновения лесных пожаров с помощью спутникового мониторинга</v>
          </cell>
          <cell r="E24" t="str">
            <v>Очно</v>
          </cell>
          <cell r="F24">
            <v>1</v>
          </cell>
          <cell r="G24" t="str">
            <v>Дорофеева Яна Валерьевна</v>
          </cell>
          <cell r="H24" t="str">
            <v>учитель истории</v>
          </cell>
          <cell r="I24" t="str">
            <v>МБОУ "Нижне-Бестяхская средняя общеобразовательная школа им.М.Е.Попова с УИОП" МР "Мегино-Кангалаский улус"</v>
          </cell>
        </row>
        <row r="25">
          <cell r="B25" t="str">
            <v>Дьяконова Кристина Николаевна</v>
          </cell>
          <cell r="C25" t="str">
            <v>МБОУ СИТТИНСКАЯ СОШ ИМ.В.Е.КОЛМОГОРОВА</v>
          </cell>
          <cell r="D25" t="str">
            <v>Кому иностранный язык легче даётся: мальчикам или девочкам?</v>
          </cell>
          <cell r="E25" t="str">
            <v>Онлайн</v>
          </cell>
          <cell r="F25">
            <v>1</v>
          </cell>
          <cell r="G25" t="str">
            <v>Егорова Июлия Юрьевна</v>
          </cell>
          <cell r="H25" t="str">
            <v>учитель английского языка</v>
          </cell>
          <cell r="I25" t="str">
            <v>МБОУ СИТТИНСКАЯ СОШ ИМ.В.Е.КОЛМОГОРОВА</v>
          </cell>
        </row>
        <row r="26">
          <cell r="B26" t="str">
            <v>Егорова Эйэлиинэ Евгениевна</v>
          </cell>
          <cell r="C26" t="str">
            <v>Муниципальное бюджетное образовательное учреждение "Крест-Хальджайская средняя общеообразовательная школа имени Героя Советского союза Ф.М. Охлопкова" МР "Томпонский район"</v>
          </cell>
          <cell r="D26" t="str">
            <v>Береговые ласточки: Наблюдение, проблемы гнездования и угрозы паразитов</v>
          </cell>
          <cell r="F26">
            <v>1</v>
          </cell>
          <cell r="G26" t="str">
            <v>Сыромятникова Алена Николаевна</v>
          </cell>
          <cell r="H26" t="str">
            <v>учитель биологии</v>
          </cell>
          <cell r="I26" t="str">
            <v>МБОУ "Крест-хальджайская СОШ имени Героя Советского Союза Ф.М. Охлопкова"</v>
          </cell>
        </row>
        <row r="27">
          <cell r="B27" t="str">
            <v>Жолдошбаев Умар Суйунбекович</v>
          </cell>
          <cell r="C27" t="str">
            <v>Государственное автономное нетиповое образовательное учреждение "Арктическая школа" Республики Саха (Якутия)</v>
          </cell>
          <cell r="D27" t="str">
            <v>АНАЛИЗ И СПОСОБЫ УЛУЧШЕНИЯ ОБЩЕСТВЕННОГО ТРАНСПОРТА В САЙСАРСКОМ РАЙОНЕ ГОРОДА ЯКУТСК</v>
          </cell>
          <cell r="E27" t="str">
            <v>Очно</v>
          </cell>
          <cell r="F27">
            <v>1</v>
          </cell>
          <cell r="G27" t="str">
            <v>Яковлев Илья Валентинович</v>
          </cell>
          <cell r="H27" t="str">
            <v>Учитель</v>
          </cell>
          <cell r="I27" t="str">
            <v>Государственное автономное нетиповое образовательное учреждение "Арктическая школа" Республики Саха (Якутия)</v>
          </cell>
        </row>
        <row r="28">
          <cell r="B28" t="str">
            <v>Захарова Сайаана Николаевна</v>
          </cell>
          <cell r="C28" t="str">
            <v>Муниципальное бюджетное образовательное учреждение "Крест-Хальджайская средняя общеообразовательная школа имени Героя Советского союза Ф.М. Охлопкова" МР "Томпонский район"</v>
          </cell>
          <cell r="D28" t="str">
            <v>Основные водные и прибрежно-водные растения окрестности с. Крест-Хальджай</v>
          </cell>
          <cell r="F28">
            <v>1</v>
          </cell>
          <cell r="G28" t="str">
            <v>Сыромятникова Алена Николаевна</v>
          </cell>
          <cell r="H28" t="str">
            <v>учитель биологии</v>
          </cell>
          <cell r="I28" t="str">
            <v>Муниципальное бюджетное образовательное учреждение "Крест-Хальджайская средняя общеообразовательная школа имени Героя Советского союза Ф.М. Охлопкова" МР "Томпонский район"</v>
          </cell>
        </row>
        <row r="29">
          <cell r="B29" t="str">
            <v>Иванов Артём Русланович</v>
          </cell>
          <cell r="C29" t="str">
            <v>МОБУ ЯГНГ им А.Г. и Н.К. Чиряевых</v>
          </cell>
          <cell r="D29" t="str">
            <v>Исследование СВМПЭ и его композитного материала на морозостойкость</v>
          </cell>
          <cell r="E29" t="str">
            <v>Очно</v>
          </cell>
          <cell r="F29">
            <v>1</v>
          </cell>
          <cell r="G29" t="str">
            <v>Охлопкова Татьяна Андреевна</v>
          </cell>
          <cell r="H29" t="str">
            <v>доцент</v>
          </cell>
          <cell r="I29" t="str">
            <v>СВФУ им М.К. Аммосова</v>
          </cell>
        </row>
        <row r="30">
          <cell r="B30" t="str">
            <v>Иванова Мария Егоровна</v>
          </cell>
          <cell r="C30" t="str">
            <v>Муниципальное бюджетное учреждение дополнительного образования «Центр детского творчества и психолого-педагогического сопровождения „Тускул“»</v>
          </cell>
          <cell r="D30" t="str">
            <v>Волонтерская книжка школьника: стимул или формальность?</v>
          </cell>
          <cell r="E30" t="str">
            <v>Онлайн</v>
          </cell>
          <cell r="F30">
            <v>1</v>
          </cell>
          <cell r="G30" t="str">
            <v>Николаева Алена Геннадиевна</v>
          </cell>
          <cell r="H30" t="str">
            <v>педагог дополнительного образования</v>
          </cell>
          <cell r="I30" t="str">
            <v>МБУ ДО ЦДТ и ППС «Тускул» Верхневилюйского улуса</v>
          </cell>
        </row>
        <row r="31">
          <cell r="B31" t="str">
            <v>Игнатьев Александр Александрович</v>
          </cell>
          <cell r="C31" t="str">
            <v>МБОУ Майинский лицей им.И.Г.Тимофеева</v>
          </cell>
          <cell r="D31" t="str">
            <v>Особенности адаптации молодых педагогов в сельской местности</v>
          </cell>
          <cell r="E31" t="str">
            <v>Онлайн</v>
          </cell>
          <cell r="F31">
            <v>1</v>
          </cell>
          <cell r="G31" t="str">
            <v>Гурьева Александра Арияновна</v>
          </cell>
          <cell r="H31" t="str">
            <v>учитель истории и обществознания</v>
          </cell>
          <cell r="I31" t="str">
            <v>МБОУ "Майинский лицей" им.И.Г.Тимофеева</v>
          </cell>
        </row>
        <row r="32">
          <cell r="B32" t="str">
            <v>Каратаева Дарияна Андреевна</v>
          </cell>
          <cell r="C32" t="str">
            <v>МБОУ Майинский лицей им.И.Г.Тимофеева</v>
          </cell>
          <cell r="D32" t="str">
            <v>Региональные особенности якутских детских оберегов XIX вв.</v>
          </cell>
          <cell r="E32" t="str">
            <v>Онлайн</v>
          </cell>
          <cell r="F32">
            <v>1</v>
          </cell>
          <cell r="G32" t="str">
            <v>Гурьева Александра Арияновна</v>
          </cell>
          <cell r="H32" t="str">
            <v>учитель истории и обществознания</v>
          </cell>
          <cell r="I32" t="str">
            <v>МБОУ "Майинский лицей" им.И.Г.Тимофеева</v>
          </cell>
        </row>
        <row r="33">
          <cell r="B33" t="str">
            <v>Катанцев Илья Александрович</v>
          </cell>
          <cell r="C33" t="str">
            <v>ГБОУ РС(Я) "Якутская кадетская школа-интернат"</v>
          </cell>
          <cell r="D33" t="str">
            <v>История развития мотоиндустрии</v>
          </cell>
          <cell r="E33" t="str">
            <v>Очно</v>
          </cell>
          <cell r="F33">
            <v>1</v>
          </cell>
          <cell r="G33" t="str">
            <v>Сивцева Анастасия Степановна</v>
          </cell>
          <cell r="H33" t="str">
            <v>Ведущий библиотекарь</v>
          </cell>
          <cell r="I33" t="str">
            <v>ГБОУ РС(Я) "Якутская кадетская школа-интернат"</v>
          </cell>
        </row>
        <row r="34">
          <cell r="B34" t="str">
            <v>Кладкина Алгыстаана Ивановна</v>
          </cell>
          <cell r="C34" t="str">
            <v>Муниципальное бюджетное учреждение дополнительного образования центр бополнительного образования детей</v>
          </cell>
          <cell r="D34" t="str">
            <v>Семантика и функции камней с отверстиями в традиционной культуре эвенков"</v>
          </cell>
          <cell r="E34" t="str">
            <v>Онлайн</v>
          </cell>
          <cell r="F34">
            <v>1</v>
          </cell>
          <cell r="G34" t="str">
            <v>Гоголева Татьяна Викторовна</v>
          </cell>
          <cell r="H34" t="str">
            <v>педагог</v>
          </cell>
          <cell r="I34" t="str">
            <v>Муниципальное бюджетное учреждение дополнительного образования центр бополнительного образования детей</v>
          </cell>
        </row>
        <row r="35">
          <cell r="B35" t="str">
            <v>Колесова Дианна Алексеевна</v>
          </cell>
          <cell r="C35" t="str">
            <v>Арктическая школа</v>
          </cell>
          <cell r="D35" t="str">
            <v>Участие моих родственников в Великой Отечественной войне</v>
          </cell>
          <cell r="E35" t="str">
            <v>Очно</v>
          </cell>
          <cell r="F35">
            <v>1</v>
          </cell>
          <cell r="G35" t="str">
            <v>Павлова Александра Никифоровна</v>
          </cell>
          <cell r="H35" t="str">
            <v>Учитель ОБЗР и физкультуры</v>
          </cell>
          <cell r="I35" t="str">
            <v>Арктическая школа</v>
          </cell>
        </row>
        <row r="36">
          <cell r="B36" t="str">
            <v>Кононов Георгий Витальевич</v>
          </cell>
          <cell r="C36" t="str">
            <v>Ганоу Арктическая школа</v>
          </cell>
          <cell r="D36" t="str">
            <v>Финансовое поведение подростков</v>
          </cell>
          <cell r="E36" t="str">
            <v>Очно</v>
          </cell>
          <cell r="F36">
            <v>1</v>
          </cell>
          <cell r="G36" t="str">
            <v>Тихонова Зинаида Андреевна</v>
          </cell>
          <cell r="H36" t="str">
            <v>Учитель математики</v>
          </cell>
          <cell r="I36" t="str">
            <v>Ганоу Арктическая школа</v>
          </cell>
        </row>
        <row r="37">
          <cell r="B37" t="str">
            <v>Кривошапкин Далан Айсен уола</v>
          </cell>
          <cell r="C37" t="str">
            <v>Государственное автономное нетиповое образовательное учреждение "Арктическая школа" Республики Саха (Якутия)</v>
          </cell>
          <cell r="D37" t="str">
            <v>Приготовление и продажа домашнего тофу</v>
          </cell>
          <cell r="E37" t="str">
            <v>Очно</v>
          </cell>
          <cell r="F37">
            <v>1</v>
          </cell>
          <cell r="G37" t="str">
            <v>Семенова Светлана Петровна</v>
          </cell>
          <cell r="H37" t="str">
            <v>Учитель китайского языка</v>
          </cell>
          <cell r="I37" t="str">
            <v>Учитель китайского языка</v>
          </cell>
        </row>
        <row r="38">
          <cell r="B38" t="str">
            <v>Ксенофонтов Максим Афанасьевич</v>
          </cell>
          <cell r="C38" t="str">
            <v>ГАНОУ ''Арктическая школа''</v>
          </cell>
          <cell r="D38" t="str">
            <v>Создание геоморфологической схемы северной части долины “Эркээни”</v>
          </cell>
          <cell r="E38" t="str">
            <v>Очно</v>
          </cell>
          <cell r="F38">
            <v>1</v>
          </cell>
          <cell r="G38" t="str">
            <v>Сивцев Дьулустан Егорович</v>
          </cell>
          <cell r="H38" t="str">
            <v>инженер 1 категории лаборатории общей геокриологии  Института мерзлотоведения им. П.И. Мельникова СО РАН</v>
          </cell>
          <cell r="I38" t="str">
            <v>Институт мерзлотоведения им. П.И. Мельникова СО РАН</v>
          </cell>
        </row>
        <row r="39">
          <cell r="B39" t="str">
            <v>Макарова Алиса Михайловна</v>
          </cell>
          <cell r="C39" t="str">
            <v>МБОУ "Нижне-Бестяхская СОШ №2 с УИОП им.Г.М.Артемьева"</v>
          </cell>
          <cell r="D39" t="str">
            <v>Созидательно-финансовая грамотность на примере моей семьи</v>
          </cell>
          <cell r="E39" t="str">
            <v>Очно</v>
          </cell>
          <cell r="F39">
            <v>1</v>
          </cell>
          <cell r="G39" t="str">
            <v>Григорьева Александра Анатольевна</v>
          </cell>
          <cell r="H39" t="str">
            <v>Родитель</v>
          </cell>
          <cell r="I39" t="str">
            <v>Нижне-Бестяхская средняя школа №2</v>
          </cell>
        </row>
        <row r="40">
          <cell r="B40" t="str">
            <v>Максимова Лиана Владимировна</v>
          </cell>
          <cell r="C40" t="str">
            <v>Государственное автономное нетиповое образовательное учреждение «Арктическая школа» Республики Саха (Якутия)</v>
          </cell>
          <cell r="D40" t="str">
            <v>СОПОСТАВИТЕЛЬНЫЙ АНАЛИЗ ПЕРЕВОДОВ ФИТОНИМОВ ЛЕКАРСТВЕННЫХ РАСТЕНИЙ НА ИЗОМАТЕРИАЛЕ КРИВОШАПКИНОЙ Л.Г. «ЭМТЭЭХ ??НЭЭЙИЛЭРИ ТЫМНЫЙЫЫГА ТУ?АНЫЫ. ТЫМНЫЙЫЫНАН ЫАЛДЬЫЫНЫ СЭРЭТИИ УОННА ЭМТИИРГЭ Т?Р??Б?Т ДОЙДУБУТ К?НД?-БЭЛЭ?ИН- ЭМТЭЭХ ??НЭЭЙИЛЭРИ ХАС БИИРДИИ КИ?И ДОРУОБУЙАТЫГАР ТУ?АНЫАН СЭП. 22 ЭМТЭЭХ ??НЭЭЙИ, 35 РЕЦЕПТ»</v>
          </cell>
          <cell r="E40" t="str">
            <v>Очно</v>
          </cell>
          <cell r="F40">
            <v>1</v>
          </cell>
          <cell r="G40" t="str">
            <v>Семенова Светлана Петровна</v>
          </cell>
          <cell r="H40" t="str">
            <v>Учитель китайского языка</v>
          </cell>
          <cell r="I40" t="str">
            <v>Государственное автономное нетиповое образовательное учреждение "Арктическая школа" Республики Саха (Якутия)</v>
          </cell>
        </row>
        <row r="41">
          <cell r="B41" t="str">
            <v>Маркова - Ким Сайаана Николаевна</v>
          </cell>
          <cell r="C41" t="str">
            <v>МБОУ "Майинский лицей" им.И.Г.Тимофеева</v>
          </cell>
          <cell r="D41" t="str">
            <v>Фрески Мегинской Богородской церкви как уникальный памятник монументальной живописи</v>
          </cell>
          <cell r="E41" t="str">
            <v>Онлайн</v>
          </cell>
          <cell r="F41">
            <v>1</v>
          </cell>
          <cell r="G41" t="str">
            <v>Гурьева Александра Арияновна</v>
          </cell>
          <cell r="H41" t="str">
            <v>учитель истории и обществознания</v>
          </cell>
          <cell r="I41" t="str">
            <v>МБОУ "Майинский лицей" им.И.Г.Тимофеева</v>
          </cell>
        </row>
        <row r="42">
          <cell r="B42" t="str">
            <v>Мартынова Анна Андреевна</v>
          </cell>
          <cell r="C42" t="str">
            <v>ГАНОУ АШ</v>
          </cell>
          <cell r="D42" t="str">
            <v>Мода как отражение жизни общества.</v>
          </cell>
          <cell r="E42" t="str">
            <v>Очно</v>
          </cell>
          <cell r="F42">
            <v>1</v>
          </cell>
          <cell r="G42" t="str">
            <v>Мартынов Андрей Андреевич</v>
          </cell>
          <cell r="H42" t="str">
            <v>Директор</v>
          </cell>
          <cell r="I42" t="str">
            <v>АНО "Центр правовых исследований"</v>
          </cell>
        </row>
        <row r="43">
          <cell r="B43" t="str">
            <v>Матафонов Михаил Алексеевич</v>
          </cell>
          <cell r="C43" t="str">
            <v>Муниципальное автономное учреждение дополнительного образования «Центр дополнительного образования» г. Мирный муниципального района «Мирнинский район» Республики Саха (Якутия)</v>
          </cell>
          <cell r="D43" t="str">
            <v>Система компьютерного зрения для управления роботизированной рукой по жестам пальцев</v>
          </cell>
          <cell r="E43" t="str">
            <v>Онлайн</v>
          </cell>
          <cell r="F43">
            <v>1</v>
          </cell>
          <cell r="G43" t="str">
            <v>Николаев Михаил Николаевич</v>
          </cell>
          <cell r="H43" t="str">
            <v>педагог дополнительного образования</v>
          </cell>
          <cell r="I43" t="str">
            <v>Муниципальное автономное учреждение дополнительного образования «Центр дополнительного образования» г. Мирный муниципального района «Мирнинский район» Республики Саха (Якутия)</v>
          </cell>
        </row>
        <row r="44">
          <cell r="B44" t="str">
            <v>Мильвид Оливия Игоревна</v>
          </cell>
          <cell r="C44" t="str">
            <v>Государственное автономное нетиповое образовательное учреждение "Арктическая школа" Республики Саха (Якутия)</v>
          </cell>
          <cell r="D44" t="str">
            <v>Сравнительный анализ тюркских народных сказок о «Девушке и Луне»</v>
          </cell>
          <cell r="E44" t="str">
            <v>Очно</v>
          </cell>
          <cell r="F44">
            <v>1</v>
          </cell>
          <cell r="G44" t="str">
            <v>Моисеева Нина Михайловна</v>
          </cell>
          <cell r="H44" t="str">
            <v>учитель русского языка и литературы высшей категории</v>
          </cell>
          <cell r="I44" t="str">
            <v>Государственное автономное нетиповое образовательное учреждение "Арктическая школа" Республики Саха (Якутия)</v>
          </cell>
        </row>
        <row r="45">
          <cell r="B45" t="str">
            <v>Мишакова Риана Михайловна</v>
          </cell>
          <cell r="C45" t="str">
            <v>МОБУ СОШ №5 имени Н.О. Кривошапкина</v>
          </cell>
          <cell r="D45" t="str">
            <v>«Кындыкан: Символ стойкости и надежды»</v>
          </cell>
          <cell r="E45" t="str">
            <v>Очно</v>
          </cell>
          <cell r="F45">
            <v>1</v>
          </cell>
          <cell r="G45" t="str">
            <v>Артемьева Лариса Дмитриевна</v>
          </cell>
          <cell r="H45" t="str">
            <v>педагог дополнительного образования</v>
          </cell>
          <cell r="I45" t="str">
            <v>МОБУ СОШ №5 имени Н.О. Кривошапкина</v>
          </cell>
        </row>
        <row r="46">
          <cell r="B46" t="str">
            <v>Неустроев Валерий Васильевич</v>
          </cell>
          <cell r="C46" t="str">
            <v>МБОУ "Майинский лицей" им.И.Г.Тимофеева</v>
          </cell>
          <cell r="D46" t="str">
            <v>Фронтовые дороги прадедов</v>
          </cell>
          <cell r="E46" t="str">
            <v>Онлайн</v>
          </cell>
          <cell r="F46">
            <v>1</v>
          </cell>
          <cell r="G46" t="str">
            <v>Гурьева Александра Арияновна</v>
          </cell>
          <cell r="H46" t="str">
            <v>учитель истории и обществознания</v>
          </cell>
          <cell r="I46" t="str">
            <v>МБОУ "Майинский лицей" им.И.Г.Тимофеева</v>
          </cell>
        </row>
        <row r="47">
          <cell r="B47" t="str">
            <v>Николаева Элина Ивановна</v>
          </cell>
          <cell r="C47" t="str">
            <v>МОБУ ГИМНАЗИЯ "ЦЕНТР ГЛОБАЛЬНОГО ОБРАЗОВАНИЯ"</v>
          </cell>
          <cell r="D47" t="str">
            <v>Создание настольной игры на знание улиц Губинского округа</v>
          </cell>
          <cell r="E47" t="str">
            <v>Очно</v>
          </cell>
          <cell r="F47">
            <v>1</v>
          </cell>
          <cell r="G47" t="str">
            <v>СВЕРЧКОВА АННА ГЕННАДЬЕВНА</v>
          </cell>
          <cell r="H47" t="str">
            <v>учитель русского языка и литературы</v>
          </cell>
          <cell r="I47" t="str">
            <v>МОБУ ГИМНАЗИЯ "ЦЕНТР ГЛОБАЛЬНОГО ОБРАЗОВАНИЯ"</v>
          </cell>
        </row>
        <row r="48">
          <cell r="B48" t="str">
            <v>Ништа Арина Михайловна</v>
          </cell>
          <cell r="C48" t="str">
            <v>МОБУ ГИМНАЗИЯ "ЦЕНТР ГЛОБАЛЬНОГО ОБРАЗОВАНИЯ"</v>
          </cell>
          <cell r="D48" t="str">
            <v>Значение и происхождение фамилий моих одноклассников</v>
          </cell>
          <cell r="E48" t="str">
            <v>Очно</v>
          </cell>
          <cell r="F48">
            <v>1</v>
          </cell>
          <cell r="G48" t="str">
            <v>СВЕРЧКОВА АННА ГЕННАДЬЕВНА</v>
          </cell>
          <cell r="H48" t="str">
            <v>учитель русского языка и литературы</v>
          </cell>
          <cell r="I48" t="str">
            <v>МОБУ ГИМНАЗИЯ "ЦЕНТР ГЛОБАЛЬНОГО ОБРАЗОВАНИЯ"</v>
          </cell>
        </row>
        <row r="49">
          <cell r="B49" t="str">
            <v>Новгородов Баир Артемович
Салпагаров Рамазан Владимирович</v>
          </cell>
          <cell r="C49" t="str">
            <v>Муниципальное бюджетное учреждение дополнительного образования "Районный Детский центр" муниципального района "Верхоянский район" Республики Саха (Якутия)</v>
          </cell>
          <cell r="D49" t="str">
            <v>Школьные экологические тропы как ресурс развития экотуризма в Арктике</v>
          </cell>
          <cell r="E49" t="str">
            <v>Очно</v>
          </cell>
          <cell r="F49">
            <v>2</v>
          </cell>
          <cell r="G49" t="str">
            <v>Артемьева Мария Николаевна</v>
          </cell>
          <cell r="H49" t="str">
            <v>педагог дополнительного образования, методист</v>
          </cell>
          <cell r="I49" t="str">
            <v>Муниципальное бюджетное учреждение дополнительного образования "Районный Детский центр" муниципального района "Верхоянский район" Республики Саха (Якутия)</v>
          </cell>
        </row>
        <row r="50">
          <cell r="B50" t="str">
            <v>Острелина Сардаана Сергеевна</v>
          </cell>
          <cell r="C50" t="str">
            <v>МБОУ Ойская СОШ им.А.В.Дмитриева с УИОП</v>
          </cell>
          <cell r="D50" t="str">
            <v>Влияние Коко Шанель на менталитет людей и моду.</v>
          </cell>
          <cell r="E50" t="str">
            <v>Очно</v>
          </cell>
          <cell r="F50">
            <v>1</v>
          </cell>
          <cell r="G50" t="str">
            <v>Григорьева Айна Дмитриевна</v>
          </cell>
          <cell r="H50" t="str">
            <v>учитель</v>
          </cell>
          <cell r="I50" t="str">
            <v>МБОУ Ойская СОШ им.А.В.Дмитриева с УИОП</v>
          </cell>
        </row>
        <row r="51">
          <cell r="B51" t="str">
            <v>Павлова Аина Петровна</v>
          </cell>
          <cell r="C51" t="str">
            <v>Муниципальное бюджетное учреждение дополнительного образования центр бополнительного образования детей</v>
          </cell>
          <cell r="D51" t="str">
            <v>«Технологический подход к сохранению культурного наследия эвенков» Совмещение чеканки и 3D-моделирования в создании эвенкийских украшений.</v>
          </cell>
          <cell r="E51" t="str">
            <v>Очно</v>
          </cell>
          <cell r="F51">
            <v>1</v>
          </cell>
          <cell r="G51" t="str">
            <v>Гоголева Татьяна Викторовна</v>
          </cell>
          <cell r="H51" t="str">
            <v>педагог</v>
          </cell>
          <cell r="I51" t="str">
            <v>Муниципальное бюджетное учреждение дополнительного образования центр дополнительного образования детей</v>
          </cell>
        </row>
        <row r="52">
          <cell r="B52" t="str">
            <v>Петров Кирилл Валерьевич</v>
          </cell>
          <cell r="C52" t="str">
            <v>МБОУ "Павловская СОШ имени В.Н.Оконешникова"</v>
          </cell>
          <cell r="D52" t="str">
            <v>Изучение озер Нерюктяйинского наслега</v>
          </cell>
          <cell r="F52">
            <v>1</v>
          </cell>
          <cell r="G52" t="str">
            <v>Нестерова Тамара Иннокентьевна</v>
          </cell>
          <cell r="H52" t="str">
            <v>Учитель ВУД и начальных классов</v>
          </cell>
          <cell r="I52" t="str">
            <v>МБОУ "Павловская СОШ имени В.Н.Оконешникова"</v>
          </cell>
        </row>
        <row r="53">
          <cell r="B53" t="str">
            <v>Петров Кирилл Сергеевич</v>
          </cell>
          <cell r="C53" t="str">
            <v>МБОУ "Павловская СОШ имени В.Н.Оконешникова"</v>
          </cell>
          <cell r="D53" t="str">
            <v>Купец 1-й гильдии Петр Акепсимович Кушнарев и пароход Акепсим Кушнарев" в развитии торговли и экономики Якутии - Китай"</v>
          </cell>
          <cell r="F53">
            <v>1</v>
          </cell>
          <cell r="G53" t="str">
            <v>Нестерова Тамара Иннокентьевна Флегонтова Айталина Авксентьевна -</v>
          </cell>
          <cell r="H53" t="str">
            <v>Учитель ВУД и начальных классов, учитель ИЗО и черчения</v>
          </cell>
          <cell r="I53" t="str">
            <v>МБОУ "Павловская СОШ имени В.Н.Оконешникова"</v>
          </cell>
        </row>
        <row r="54">
          <cell r="B54" t="str">
            <v>Пивоваров Альберт Иванович</v>
          </cell>
          <cell r="C54" t="str">
            <v>МБОУ Майинский лицей им.И.Г.Тимофеева</v>
          </cell>
          <cell r="D54" t="str">
            <v>Особенности якутского зодчества Якутии XIXв. на примере башни И.Пономарева</v>
          </cell>
          <cell r="E54" t="str">
            <v>Онлайн</v>
          </cell>
          <cell r="F54">
            <v>1</v>
          </cell>
          <cell r="G54" t="str">
            <v>Гурьева Александра Арияновна</v>
          </cell>
          <cell r="H54" t="str">
            <v>учитель истории и обществознания</v>
          </cell>
          <cell r="I54" t="str">
            <v>МБОУ "Майинский лицей" им.И.Г.Тимофеева</v>
          </cell>
        </row>
        <row r="55">
          <cell r="B55" t="str">
            <v>Попов/Popov Артём/Artyom Августинович</v>
          </cell>
          <cell r="C55" t="str">
            <v>МУНИЦИПАЛЬНОЕ ОБЩЕОБРАЗОВАТЕЛЬНОЕ БЮДЖЕТНОЕ УЧРЕЖДЕНИЕ "НАЦИОНАЛЬНАЯ ГИМНАЗИЯ "АЙЫЫ КЫЬАТА" ГОРОДСКОГО ОКРУГА "ГОРОД ЯКУТСК"</v>
          </cell>
          <cell r="D55" t="str">
            <v>Интерактивный макет традиционного быта народа Саха с использованием технологий AR и 3D-печати в этнокультурном образовании</v>
          </cell>
          <cell r="E55" t="str">
            <v>Очно</v>
          </cell>
          <cell r="F55">
            <v>1</v>
          </cell>
          <cell r="G55" t="str">
            <v>Обутов/Obutov Сандал /Sandal Прокопьевич</v>
          </cell>
          <cell r="H55" t="str">
            <v>Старший педагог дополнительного образования</v>
          </cell>
          <cell r="I55" t="str">
            <v>Центр цифрового образования детей «IT-Куб.Якутск»</v>
          </cell>
        </row>
        <row r="56">
          <cell r="B56" t="str">
            <v>Попова Аурика Сергеевна</v>
          </cell>
          <cell r="C56" t="str">
            <v>ГАНОУ "Арктическая школа" РС(Я)</v>
          </cell>
          <cell r="D56" t="str">
            <v>Словарь Роалда Дала как отражение авторского идиостиля: окказиональная лексика и приемы словотворчества на примере произведения "Большой и добрый великан"</v>
          </cell>
          <cell r="E56" t="str">
            <v>Очно</v>
          </cell>
          <cell r="F56">
            <v>1</v>
          </cell>
          <cell r="G56" t="str">
            <v>Шишигина Елена Николаевна</v>
          </cell>
          <cell r="H56" t="str">
            <v>учитель английского языка</v>
          </cell>
          <cell r="I56" t="str">
            <v>ГАНОУ "Арктическая школа" РС(Я)</v>
          </cell>
        </row>
        <row r="57">
          <cell r="B57" t="str">
            <v>Попова Мусьяна Николаевна</v>
          </cell>
          <cell r="C57" t="str">
            <v>МБОУ «Майинский лицей им. И. Г. Тимофеева»</v>
          </cell>
          <cell r="D57" t="str">
            <v>Исследование лингвистического ландшафта Республики Саха (Якутия) на примере сельской и городской местности</v>
          </cell>
          <cell r="E57" t="str">
            <v>Онлайн</v>
          </cell>
          <cell r="F57">
            <v>1</v>
          </cell>
          <cell r="G57" t="str">
            <v>Попова Мусьяна Николаевна</v>
          </cell>
          <cell r="H57" t="str">
            <v>учителт истории и обществознания</v>
          </cell>
          <cell r="I57" t="str">
            <v>МБОУ "Майинский лицей им. И. Г. Тимофеева"</v>
          </cell>
        </row>
        <row r="58">
          <cell r="B58" t="str">
            <v>Попова Светлана Ефимовна</v>
          </cell>
          <cell r="C58" t="str">
            <v>Государственное автономное нетиповое образовательное учреждение "Арктическая школа" Республики Саха (Якутия)</v>
          </cell>
          <cell r="D58" t="str">
            <v>СРАВНИТЕЛЬНЫЙ АНАЛИЗ НАЗВАНИЙ КИТАЙСКИХ КОСМИЧЕСКИХ КОРАБЛЕЙ</v>
          </cell>
          <cell r="E58" t="str">
            <v>Очно</v>
          </cell>
          <cell r="F58">
            <v>1</v>
          </cell>
          <cell r="G58" t="str">
            <v>Семенова Светлана Петровна</v>
          </cell>
          <cell r="H58" t="str">
            <v>Учитель китайского языка</v>
          </cell>
          <cell r="I58" t="str">
            <v>Учитель китайского языка</v>
          </cell>
        </row>
        <row r="59">
          <cell r="B59" t="str">
            <v>Потапов Кирилл Викторович</v>
          </cell>
          <cell r="C59" t="str">
            <v>Муниципальное бюджетное учреждение дополнительного образования "Районный Детский центр" муниципального района "Верхоянский район" Республики Саха (Якутия)</v>
          </cell>
          <cell r="D59" t="str">
            <v>Изучение динамики лесной растительности долины реки Яна после пожара</v>
          </cell>
          <cell r="E59" t="str">
            <v>Онлайн</v>
          </cell>
          <cell r="F59">
            <v>1</v>
          </cell>
          <cell r="G59" t="str">
            <v>Артемьева Мария Николаевна</v>
          </cell>
          <cell r="H59" t="str">
            <v>педагог дополнительного образования, методист</v>
          </cell>
          <cell r="I59" t="str">
            <v>Муниципальное бюджетное учреждение дополнительного образования "Районный Детский центр" муниципального района "Верхоянский район" Республики Саха (Якутия)</v>
          </cell>
        </row>
        <row r="60">
          <cell r="B60" t="str">
            <v>Потива Кирилл Святославович</v>
          </cell>
          <cell r="C60" t="str">
            <v>ГБОУ РС(Я) Якутская кадетская школа-интернат</v>
          </cell>
          <cell r="D60" t="str">
            <v>Исследование влияния условий хранения на рост плесени (на примере хлеба)</v>
          </cell>
          <cell r="E60" t="str">
            <v>Очно</v>
          </cell>
          <cell r="F60">
            <v>1</v>
          </cell>
          <cell r="G60" t="str">
            <v>Потива Евгения Святославовна</v>
          </cell>
          <cell r="H60" t="str">
            <v>Методист</v>
          </cell>
          <cell r="I60" t="str">
            <v>ГБОУ РС(Я) Якутская кадетская школа-интернат</v>
          </cell>
        </row>
        <row r="61">
          <cell r="B61" t="str">
            <v>Сверчкова Алёна Ильинична</v>
          </cell>
          <cell r="C61" t="str">
            <v>МОБУ ГИМНАЗИЯ "ЦЕНТР ГЛОБАЛЬНОГО ОБРАЗОВАНИЯ"</v>
          </cell>
          <cell r="D61" t="str">
            <v>Генеалогическое исследование семьи Седых в военные годы</v>
          </cell>
          <cell r="E61" t="str">
            <v>Очно</v>
          </cell>
          <cell r="F61">
            <v>1</v>
          </cell>
          <cell r="G61" t="str">
            <v>Сверчкова Анна Геннадьевна</v>
          </cell>
          <cell r="H61" t="str">
            <v>учитель русского языка и литературы</v>
          </cell>
          <cell r="I61" t="str">
            <v>МОБУ ГИМНАЗИЯ "ЦЕНТР ГЛОБАЛЬНОГО ОБРАЗОВАНИЯ"</v>
          </cell>
        </row>
        <row r="62">
          <cell r="B62" t="str">
            <v>Семенова Авелина Николаевна</v>
          </cell>
          <cell r="C62" t="str">
            <v>МОБУ "Саха гимназия"</v>
          </cell>
          <cell r="D62" t="str">
            <v>Династие семьи Брызгаловых</v>
          </cell>
          <cell r="F62">
            <v>1</v>
          </cell>
          <cell r="G62" t="str">
            <v>ордахова марианна васильевна</v>
          </cell>
          <cell r="H62" t="str">
            <v>учитель русского языка и литературы</v>
          </cell>
          <cell r="I62" t="str">
            <v>МОБУ "Саха гимназия"</v>
          </cell>
        </row>
        <row r="63">
          <cell r="B63" t="str">
            <v>Сергучева Алена Афанасьевна</v>
          </cell>
          <cell r="C63" t="str">
            <v>МБОУ Майинский лицей им.И.Г.Тимофеева</v>
          </cell>
          <cell r="D63" t="str">
            <v>Влияние внеклассных занятий на формирование образовательной траектории и выбора будущей профессии старшеклассника</v>
          </cell>
          <cell r="E63" t="str">
            <v>Онлайн</v>
          </cell>
          <cell r="F63">
            <v>1</v>
          </cell>
          <cell r="G63" t="str">
            <v>Гурьева Александра Арияновна</v>
          </cell>
          <cell r="H63" t="str">
            <v>учитель истории и обществознания</v>
          </cell>
          <cell r="I63" t="str">
            <v>МБОУ "Майинский лицей" им.И.Г.Тимофеева</v>
          </cell>
        </row>
        <row r="64">
          <cell r="B64" t="str">
            <v>Сивцев Иннокентий Сергеевич
Иванова Саргылана Павловна</v>
          </cell>
          <cell r="C64" t="str">
            <v>Муниципальное бюджетное общеобразовательное учреждение «Ойская средняя общеобразовательная школа им. А.В. Дмитриева с углубленным изучением отдельных предметов» МР «Хангаласский улус» Республики Саха (Якутия).</v>
          </cell>
          <cell r="D64" t="str">
            <v>Исследование патронов, найденных на местах боевых действий  Гражданской войны в Якутии</v>
          </cell>
          <cell r="E64" t="str">
            <v>Онлайн</v>
          </cell>
          <cell r="F64">
            <v>2</v>
          </cell>
          <cell r="G64" t="str">
            <v>Ноговицын Прокопий Романоаич</v>
          </cell>
          <cell r="H64" t="str">
            <v>Заместитель директора по научно-методической работе</v>
          </cell>
          <cell r="I64" t="str">
            <v>Муниципальное бюджетное общеобразовательное учреждение «Ойская средняя общеобразовательная школа им. А.В. Дмитриева с углубленным изучением отдельных предметов» МР «Хангаласский улус» Республики Саха (Якутия).</v>
          </cell>
        </row>
        <row r="65">
          <cell r="B65" t="str">
            <v>Сивцева Айталина Романовна</v>
          </cell>
          <cell r="C65" t="str">
            <v>ГАНОУ "Арктическая школа" РС(Я)</v>
          </cell>
          <cell r="D65" t="str">
            <v>Коновязи- сэргэ- как память о войне</v>
          </cell>
          <cell r="E65" t="str">
            <v>Очно</v>
          </cell>
          <cell r="F65">
            <v>1</v>
          </cell>
          <cell r="G65" t="str">
            <v>Сивцева Наталья Гаврильевна</v>
          </cell>
          <cell r="H65" t="str">
            <v>учитель начальных классов, родитель</v>
          </cell>
          <cell r="I65" t="str">
            <v>МБОУ Арылахская СОШ им. Т.М. Каженкина</v>
          </cell>
        </row>
        <row r="66">
          <cell r="B66" t="str">
            <v>Сивцева Сайаана Сергеевна
Габышева Айгылана Афанасьевна
Ширяева Анна Никитична</v>
          </cell>
          <cell r="C66" t="str">
            <v>МБОУ "НАМСКАЯ СОШ №2" МР "НАМСКИЙ УЛУС" РС(Я)</v>
          </cell>
          <cell r="D66" t="str">
            <v>КОМПЛЕКСНАЯ ЭКОЛОГО-ХИМИЧЕСКАЯ ОЦЕНКА ГАЗИРОВАННЫХ НАПИТКОВ: ОТ СОСТАВА И ВЛИЯНИЯ НА ЗДОРОВЬЕ ДО ПРОБЛЕМЫ УТИЛИЗАЦИИ УПАКОВКИ</v>
          </cell>
          <cell r="E66" t="str">
            <v>Очно</v>
          </cell>
          <cell r="F66">
            <v>3</v>
          </cell>
          <cell r="G66" t="str">
            <v>Сидорова Матрена Семеновна</v>
          </cell>
          <cell r="H66" t="str">
            <v>руководитель кружка, учитель химии</v>
          </cell>
          <cell r="I66" t="str">
            <v>МБОУ "Намская СОШ №2" МО "Намский улус" РС(Я)</v>
          </cell>
        </row>
        <row r="67">
          <cell r="B67" t="str">
            <v>Скрыбыкина Милена Валерьевна
Флегонтов Иван Прокопьевич</v>
          </cell>
          <cell r="C67" t="str">
            <v>МБОУ "Павловская СОШ имени В.Н.Оконешникова"</v>
          </cell>
          <cell r="D67" t="str">
            <v>Первый железоделательный завод на вечной мерзлоте</v>
          </cell>
          <cell r="F67">
            <v>2</v>
          </cell>
          <cell r="G67" t="str">
            <v>Нестерова Тамара Иннокентьевна Флегонтова Айталина Авксентьевна -</v>
          </cell>
          <cell r="H67" t="str">
            <v>Учитель ВУД и начальных классов, учитель ИЗО и черчения</v>
          </cell>
          <cell r="I67" t="str">
            <v>МБОУ "Павловская СОШ имени В.Н.Оконешникова"</v>
          </cell>
        </row>
        <row r="68">
          <cell r="B68" t="str">
            <v>Слепцов Артем Анатольевич
Соловьев Константин Денисович
Николаев Айдар Петрович</v>
          </cell>
          <cell r="C68" t="str">
            <v>Государственное автономное нетиповое образовательное учреждение "Арктическая школа" Республики Саха (Якутия)</v>
          </cell>
          <cell r="D68" t="str">
            <v>Создание краеведческого квеста по памятным местам города Якутска  «Никто не забыт, ничто не забыто»</v>
          </cell>
          <cell r="E68" t="str">
            <v>Очно</v>
          </cell>
          <cell r="F68">
            <v>3</v>
          </cell>
          <cell r="G68" t="str">
            <v>Лукин Геннадий Янославович</v>
          </cell>
          <cell r="H68" t="str">
            <v>Учитель истории</v>
          </cell>
          <cell r="I68" t="str">
            <v>Государственное автономное нетиповое образовательное учреждение "Арктическая школа" Республики Саха (Якутия)</v>
          </cell>
        </row>
        <row r="69">
          <cell r="B69" t="str">
            <v>Соловьева Сайнаара Юрьевна</v>
          </cell>
          <cell r="C69" t="str">
            <v>Муниципальное бюджетное общеобразовательное учреждение "Покровская средняя общеобразовательная школа №4 с углубленным изучением отдельных предметов"</v>
          </cell>
          <cell r="D69" t="str">
            <v>Награды в моей семье</v>
          </cell>
          <cell r="F69">
            <v>1</v>
          </cell>
          <cell r="G69" t="str">
            <v>Соловьева Александра Владимировна</v>
          </cell>
          <cell r="H69" t="str">
            <v>педагог-психолог</v>
          </cell>
          <cell r="I69" t="str">
            <v>Муниципальное бюджетное общеобразовательное учреждение "Покровская средняя общеобразовательная школа №4 с углубленным изучением отдельных предметов"</v>
          </cell>
        </row>
        <row r="70">
          <cell r="B70" t="str">
            <v>Софронова Екатерина Андреевна</v>
          </cell>
          <cell r="C70" t="str">
            <v>МБОУ СОШ с УИОП</v>
          </cell>
          <cell r="D70" t="str">
            <v>,,Сын Алдана на передовой,,:образ бойца в творчестве Алданский поэтов</v>
          </cell>
          <cell r="E70" t="str">
            <v>Очно</v>
          </cell>
          <cell r="F70">
            <v>1</v>
          </cell>
          <cell r="G70" t="str">
            <v>Дворникова Анастасия Владимировна</v>
          </cell>
          <cell r="H70" t="str">
            <v>Учитель</v>
          </cell>
          <cell r="I70" t="str">
            <v>МБОУ СОШ с УИОП</v>
          </cell>
        </row>
        <row r="71">
          <cell r="B71" t="str">
            <v>Степанов Эльдар Алексеевич</v>
          </cell>
          <cell r="C71" t="str">
            <v>Муниципальное бюджетное образовательное учреждение "Крест-Хальджайская средняя общеообразовательная школа имени Героя Советского союза Ф.М. Охлопкова" МР "Томпонский район"</v>
          </cell>
          <cell r="D71" t="str">
            <v>Мониторинг и учет численности птиц нижнего течения реки Алдан</v>
          </cell>
          <cell r="F71">
            <v>1</v>
          </cell>
          <cell r="G71" t="str">
            <v>Сыромятникова Алена Николаевна</v>
          </cell>
          <cell r="H71" t="str">
            <v>учитель биологии</v>
          </cell>
          <cell r="I71" t="str">
            <v>Муниципальное бюджетное образовательное учреждение "Крест-Хальджайская средняя общеообразовательная школа имени Героя Советского союза Ф.М. Охлопкова" МР "Томпонский район"</v>
          </cell>
        </row>
        <row r="72">
          <cell r="B72" t="str">
            <v>Степанова Айыына Айаловна</v>
          </cell>
          <cell r="C72" t="str">
            <v>МБОУ Майинский лицей им.И.Г.Тимофеева</v>
          </cell>
          <cell r="D72" t="str">
            <v>Тайна,зашифрованная в имени.Исследование значений имен учеников 9-1 класса и их родителей</v>
          </cell>
          <cell r="F72">
            <v>1</v>
          </cell>
          <cell r="G72" t="str">
            <v>Тарасова Евдокия Ильинична</v>
          </cell>
          <cell r="H72" t="str">
            <v>учитель русского языка и литературы</v>
          </cell>
          <cell r="I72" t="str">
            <v>МБОУ Майинский лицей им.И.Г.Тимофеева</v>
          </cell>
        </row>
        <row r="73">
          <cell r="B73" t="str">
            <v>Строев Денис Александрович</v>
          </cell>
          <cell r="C73" t="str">
            <v>МБОУ "Тит-Аринская СОШ им. Г.В.Ксенофонтова"</v>
          </cell>
          <cell r="D73" t="str">
            <v>Заготовка льда как традиционное занятие народов Севера</v>
          </cell>
          <cell r="E73" t="str">
            <v>Онлайн</v>
          </cell>
          <cell r="F73">
            <v>1</v>
          </cell>
          <cell r="G73" t="str">
            <v>Строева Ольга Кузьминична</v>
          </cell>
          <cell r="H73" t="str">
            <v>учитель биологии и географии</v>
          </cell>
          <cell r="I73" t="str">
            <v>МБОУ "Тит-Аринская СОШ" им. Г.В.Ксенофонтова</v>
          </cell>
        </row>
        <row r="74">
          <cell r="B74" t="str">
            <v>Сяо Живэнь</v>
          </cell>
          <cell r="C74" t="str">
            <v>Экспериментальная средняя школа уезда Чжаочжоу, город Дацин, провинция Хэйлунцзян</v>
          </cell>
          <cell r="D74" t="str">
            <v>СИБИРЬ И КИТАЙ: ВЗАИМНОЕ ПРОЦВЕТАНИЕ  (НА ОСНОВЕ ОБРАЗОВАТЕЛЬНОГО И КУЛЬТУРНОГО ОБМЕНА)</v>
          </cell>
          <cell r="E74" t="str">
            <v>Очно</v>
          </cell>
          <cell r="F74">
            <v>1</v>
          </cell>
          <cell r="G74" t="str">
            <v>Чжао Цзянань Петровна</v>
          </cell>
          <cell r="H74" t="str">
            <v>учитель русского языка</v>
          </cell>
          <cell r="I74" t="str">
            <v>Экспериментальная средняя школа уезда Чжаочжоу, город Дацин, провинция Хэйлунцзян</v>
          </cell>
        </row>
        <row r="75">
          <cell r="B75" t="str">
            <v>Тарабукина Алина Викторовна</v>
          </cell>
          <cell r="C75" t="str">
            <v>Муниципальное бюджетное образовательное учреждение "Крест-Хальджайская средняя общеообразовательная школа имени Героя Советского союза Ф.М. Охлопкова" МР "Томпонский район"</v>
          </cell>
          <cell r="D75" t="str">
            <v>Эпифитные лишайники окрестности  с. Крест-Хальджай Томпонского района</v>
          </cell>
          <cell r="F75">
            <v>1</v>
          </cell>
          <cell r="G75" t="str">
            <v>Сыромятникова Алена Николаевна</v>
          </cell>
          <cell r="H75" t="str">
            <v>учитель биологии</v>
          </cell>
          <cell r="I75" t="str">
            <v>Муниципальное бюджетное образовательное учреждение "Крест-Хальджайская средняя общеообразовательная школа имени Героя Советского союза Ф.М. Охлопкова" МР "Томпонский район"</v>
          </cell>
        </row>
        <row r="76">
          <cell r="B76" t="str">
            <v>Тарасенко Валерия Семеновна
Санникова Елизавета Олеговна</v>
          </cell>
          <cell r="C76" t="str">
            <v>ГАНОУ Арктическая школа</v>
          </cell>
          <cell r="D76" t="str">
            <v>Альтернативные источники энергии</v>
          </cell>
          <cell r="E76" t="str">
            <v>Очно</v>
          </cell>
          <cell r="F76">
            <v>2</v>
          </cell>
          <cell r="G76" t="str">
            <v>Захаров Родион Никитич</v>
          </cell>
          <cell r="H76" t="str">
            <v>Учитель физики</v>
          </cell>
          <cell r="I76" t="str">
            <v>ГАНОУ арктическая школа</v>
          </cell>
        </row>
        <row r="77">
          <cell r="B77" t="str">
            <v>Федоров Богдан -Байдам</v>
          </cell>
          <cell r="C77" t="str">
            <v>МОБУ Городская классическая гимназия №8</v>
          </cell>
          <cell r="D77" t="str">
            <v>Создание интерактивного портрета с голосовым ассистентом для школьных кабинетов с применением технологии литофании и 3D-печати (на примере портрета А.С. Пушкина)</v>
          </cell>
          <cell r="F77">
            <v>1</v>
          </cell>
          <cell r="G77" t="str">
            <v>Обутов Сандал Прокопьевич</v>
          </cell>
          <cell r="H77" t="str">
            <v>руководитель кружка по 3D моделированию</v>
          </cell>
          <cell r="I77" t="str">
            <v>Центр цифрового образования детей «IT-Куб.Якутск»</v>
          </cell>
        </row>
        <row r="78">
          <cell r="B78" t="str">
            <v>Федоров Богдан-Байдам Викторович</v>
          </cell>
          <cell r="C78" t="str">
            <v>МОБУ Городская классическая гимназия №8</v>
          </cell>
          <cell r="D78" t="str">
            <v>Создание интерактивного портрета с голосовым ассистентом для школьных кабинетов с применением технологии литофании и 3D-печати (на примере портрета А.С. Пушк</v>
          </cell>
          <cell r="E78" t="str">
            <v>Очно</v>
          </cell>
          <cell r="F78">
            <v>1</v>
          </cell>
          <cell r="G78" t="str">
            <v>Обутов Сандал Прокопьевич</v>
          </cell>
          <cell r="H78" t="str">
            <v>Старший педагог 3dмоделирования</v>
          </cell>
          <cell r="I78" t="str">
            <v>It-cub г. Якутск</v>
          </cell>
        </row>
        <row r="79">
          <cell r="B79" t="str">
            <v>Федоров Кирилл Александрович</v>
          </cell>
          <cell r="C79" t="str">
            <v>ГАНОУ "Арктическая школа" РС(Я)</v>
          </cell>
          <cell r="D79" t="str">
            <v>Внедрение GIS и электронного дневника в систему управления геологоразведочными работами на месторождениях золота</v>
          </cell>
          <cell r="E79" t="str">
            <v>Очно</v>
          </cell>
          <cell r="F79">
            <v>1</v>
          </cell>
          <cell r="G79" t="str">
            <v>Сыромятников Пётр Кузьмич</v>
          </cell>
          <cell r="H79" t="str">
            <v>учитель информатики</v>
          </cell>
          <cell r="I79" t="str">
            <v>ГАНОУ "Арктическая школа" РС(Я)</v>
          </cell>
        </row>
        <row r="80">
          <cell r="B80" t="str">
            <v>Федорова Наана Семеновна</v>
          </cell>
          <cell r="C80" t="str">
            <v>Государственное автономное нетиповое образовательное учреждение "Арктическая школа" Республики Саха (Якутия)</v>
          </cell>
          <cell r="D80" t="str">
            <v>Сопоставительный анализ туристического потенциала по загадочным местам Якутии и Китая</v>
          </cell>
          <cell r="E80" t="str">
            <v>Очно</v>
          </cell>
          <cell r="F80">
            <v>1</v>
          </cell>
          <cell r="G80" t="str">
            <v>Семенова Светлана Петровна</v>
          </cell>
          <cell r="H80" t="str">
            <v>Учитель китайского языка</v>
          </cell>
          <cell r="I80" t="str">
            <v>Государственное автономное нетиповое образовательное учреждение "Арктическая школа" Республики Саха (Якутия)</v>
          </cell>
        </row>
        <row r="81">
          <cell r="B81" t="str">
            <v>Федорова Олимпия Степановна</v>
          </cell>
          <cell r="C81" t="str">
            <v>МБОУ "Павловская СОШ имени В.Н.Оконешникова"</v>
          </cell>
          <cell r="D81" t="str">
            <v>Нейминг: искусство называть сладости</v>
          </cell>
          <cell r="F81">
            <v>1</v>
          </cell>
          <cell r="G81" t="str">
            <v>Николаева Наталья Васильевна Нестерова Тамара Иннокентьевна -</v>
          </cell>
          <cell r="H81" t="str">
            <v>Учитель русского языка и литературы, учитель ВУД и начальных классов</v>
          </cell>
          <cell r="I81" t="str">
            <v>МБОУ "Павловская СОШ имени В.Н.Оконешникова"</v>
          </cell>
        </row>
        <row r="82">
          <cell r="B82" t="str">
            <v>Федотова Диана Сергеевна</v>
          </cell>
          <cell r="C82" t="str">
            <v>Муниципальное автономное общеобразовательное учреждение "Средняя общеобразовательная школа №12 с углубленным изучением английского языка" муниципального района "Мирнинский район" Республики Саха (Якутия)</v>
          </cell>
          <cell r="D82" t="str">
            <v>Особенности перевода стихотворений для детей с якутского языка на английский язык</v>
          </cell>
          <cell r="E82" t="str">
            <v>Онлайн</v>
          </cell>
          <cell r="F82">
            <v>1</v>
          </cell>
          <cell r="G82" t="str">
            <v>Семенова Анна Артемовна</v>
          </cell>
          <cell r="H82" t="str">
            <v>учитель английского языка</v>
          </cell>
          <cell r="I82" t="str">
            <v>Муниципальное автономное общеобразовательное учреждение "Средняя общеобразовательная школа №12 с углубленным изучением английского языка" муниципального района "Мирнинский район" Республики Саха (Якутия)</v>
          </cell>
        </row>
        <row r="83">
          <cell r="B83" t="str">
            <v>Харлампьев Александр Андреевич</v>
          </cell>
          <cell r="C83" t="str">
            <v>МБОУ "Покровская СОШ№4 с УИОП" МР "Хангаласский улус" РС(Я)</v>
          </cell>
          <cell r="D83" t="str">
            <v>Анализ экономических проблем обращения с твердыми коммунальными отходами в региональных условиях крайнего Севера</v>
          </cell>
          <cell r="E83" t="str">
            <v>Очно</v>
          </cell>
          <cell r="F83">
            <v>1</v>
          </cell>
          <cell r="G83" t="str">
            <v>Черняк Раиса Сергеевна</v>
          </cell>
          <cell r="H83" t="str">
            <v>учитель русского языка и литературы</v>
          </cell>
          <cell r="I83" t="str">
            <v>Муниципальное бюджетное общеобразовательное учреждение "Покровская средняя общеобразовательная школа №4 с УИОП" МР "Хангаласский улус" РС(Я)</v>
          </cell>
        </row>
        <row r="84">
          <cell r="B84" t="str">
            <v>Харлампьев Гаврил Гаврильевич
Колосова Елизавета Андреевна
Сотников Эльтэрис Светозар уола</v>
          </cell>
          <cell r="C84" t="str">
            <v>МОБУ СОШ №5 имени Н.О. Кривошапкина</v>
          </cell>
          <cell r="D84" t="str">
            <v>мультфильм "Встреча"</v>
          </cell>
          <cell r="E84" t="str">
            <v>Очно</v>
          </cell>
          <cell r="F84">
            <v>3</v>
          </cell>
          <cell r="G84" t="str">
            <v>Артемьева Лариса Дмитриевна</v>
          </cell>
          <cell r="H84" t="str">
            <v>педагог дополнительного образования</v>
          </cell>
          <cell r="I84" t="str">
            <v>МОБУ СОШ №5 имени Н.О. Кривошапкина</v>
          </cell>
        </row>
        <row r="85">
          <cell r="B85" t="str">
            <v>Хон Диана Андреевна</v>
          </cell>
          <cell r="C85" t="str">
            <v>ГАНОУ "Арктическая Школа"</v>
          </cell>
          <cell r="D85" t="str">
            <v>Древние стоянки людей в Якутии</v>
          </cell>
          <cell r="E85" t="str">
            <v>Очно</v>
          </cell>
          <cell r="F85">
            <v>1</v>
          </cell>
          <cell r="G85" t="str">
            <v>Драган Марина Михайловна</v>
          </cell>
          <cell r="H85" t="str">
            <v>Учитель географии</v>
          </cell>
          <cell r="I85" t="str">
            <v>ГАНОУ "Арктическая Школа"</v>
          </cell>
        </row>
        <row r="86">
          <cell r="B86" t="str">
            <v>Цыпандина Сандаара Сергеевна</v>
          </cell>
          <cell r="C86" t="str">
            <v>МОБУ ГИМНАЗИЯ "ЦЕНТР ГЛОБАЛЬНОГО ОБРАЗОВАНИЯ"</v>
          </cell>
          <cell r="D86" t="str">
            <v>Создание литературного путеводителя по улицам Якутска</v>
          </cell>
          <cell r="E86" t="str">
            <v>Очно</v>
          </cell>
          <cell r="F86">
            <v>1</v>
          </cell>
          <cell r="G86" t="str">
            <v>СВЕРЧКОВА АННА ГЕННАДЬЕВНА</v>
          </cell>
          <cell r="H86" t="str">
            <v>учитель русского языка и литературы</v>
          </cell>
          <cell r="I86" t="str">
            <v>МОБУ ГИМНАЗИЯ "ЦЕНТР ГЛОБАЛЬНОГО ОБРАЗОВАНИЯ"</v>
          </cell>
        </row>
        <row r="87">
          <cell r="B87" t="str">
            <v>Чан Виктория Алексеевна</v>
          </cell>
          <cell r="C87" t="str">
            <v>МОБУ ГИМНАЗИЯ "ЦЕНТР ГЛОБАЛЬНОГО ОБРАЗОВАНИЯ"</v>
          </cell>
          <cell r="D87" t="str">
            <v>«Создание коллекции самоцветов по сказам П.П.Бажова»</v>
          </cell>
          <cell r="E87" t="str">
            <v>Очно</v>
          </cell>
          <cell r="F87">
            <v>1</v>
          </cell>
          <cell r="G87" t="str">
            <v>СВЕРЧКОВА АННА ГЕННАДЬЕВНА</v>
          </cell>
          <cell r="H87" t="str">
            <v>учитель русского языка и литературы</v>
          </cell>
          <cell r="I87" t="str">
            <v>МОБУ ГИМНАЗИЯ "ЦЕНТР ГЛОБАЛЬНОГО ОБРАЗОВАНИЯ"</v>
          </cell>
        </row>
        <row r="88">
          <cell r="B88" t="str">
            <v>Чаруха Андрей Андреевич</v>
          </cell>
          <cell r="C88" t="str">
            <v>МБОУ "Покровская СОШ№4 с УИОП" МР "Хангаласский улус" РС(Я)</v>
          </cell>
          <cell r="D88" t="str">
            <v>Перспективы и экономическая эффективность внедрения малых атомных электростанций в районах Крайнего Севера</v>
          </cell>
          <cell r="E88" t="str">
            <v>Очно</v>
          </cell>
          <cell r="F88">
            <v>1</v>
          </cell>
          <cell r="G88" t="str">
            <v>Черняк Раиса Сергеевна</v>
          </cell>
          <cell r="H88" t="str">
            <v>учитель русского языка и литературы</v>
          </cell>
          <cell r="I88" t="str">
            <v>Муниципальное бюджетное общеобразовательное учреждение "Покровская средняя общеобразовательная школа №4 с УИОП" МР "Хангаласский улус" РС(Я)</v>
          </cell>
        </row>
        <row r="89">
          <cell r="B89" t="str">
            <v>Чикачева Злата Витальевна</v>
          </cell>
          <cell r="C89" t="str">
            <v>МОБУ СОШ №5 имени Н.О. Кривошапкина</v>
          </cell>
          <cell r="D89" t="str">
            <v>Северные мотивы в современной одежде</v>
          </cell>
          <cell r="E89" t="str">
            <v>Очно</v>
          </cell>
          <cell r="F89">
            <v>1</v>
          </cell>
          <cell r="G89" t="str">
            <v>Артемьева Лариса Дмитриевна</v>
          </cell>
          <cell r="H89" t="str">
            <v>педагог дополнительного образования</v>
          </cell>
          <cell r="I89" t="str">
            <v>МОБУ СОШ №5 имени Н.О. Кривошапкина</v>
          </cell>
        </row>
        <row r="90">
          <cell r="B90" t="str">
            <v>Шадрина Саргылана Саргылановна</v>
          </cell>
          <cell r="C90" t="str">
            <v>МБОУ Ойская СОШ им.А.В.Дмитриева с УИОП</v>
          </cell>
          <cell r="D90" t="str">
            <v>Почему стоит читать «Грозовой Перевал?»</v>
          </cell>
          <cell r="E90" t="str">
            <v>Очно</v>
          </cell>
          <cell r="F90">
            <v>1</v>
          </cell>
          <cell r="G90" t="str">
            <v>Григорьева Айна Дмитриевна</v>
          </cell>
          <cell r="H90" t="str">
            <v>учитель</v>
          </cell>
          <cell r="I90" t="str">
            <v>МБОУ Ойская СОШ им.А.В.Дмитриева с УИОП</v>
          </cell>
        </row>
        <row r="91">
          <cell r="B91" t="str">
            <v>Шараборин иван Георгиевич</v>
          </cell>
          <cell r="C91" t="str">
            <v>МОБУ СОШ 5 им Н О Кривошапкина</v>
          </cell>
          <cell r="D91" t="str">
            <v>Меценатство в Российской империи: региональный аспект на примере деятельности Н. О. Кривошапкина</v>
          </cell>
          <cell r="E91" t="str">
            <v>Очно</v>
          </cell>
          <cell r="F91">
            <v>1</v>
          </cell>
          <cell r="G91" t="str">
            <v>Никонова Елена Николаевна</v>
          </cell>
          <cell r="H91" t="str">
            <v>учитель истории</v>
          </cell>
          <cell r="I91" t="str">
            <v>МОБУ СОШ 5 им Н О Кривошапкина</v>
          </cell>
        </row>
        <row r="92">
          <cell r="B92" t="str">
            <v>Шепелева Амалия Александровна</v>
          </cell>
          <cell r="C92" t="str">
            <v>МОБУ Городская классическая гимназия ?8</v>
          </cell>
          <cell r="D92" t="str">
            <v>Якутские тюркизмы в русской печати</v>
          </cell>
          <cell r="E92" t="str">
            <v>Очно</v>
          </cell>
          <cell r="F92">
            <v>1</v>
          </cell>
          <cell r="G92" t="str">
            <v>Алихонова Виктория Валерьевна</v>
          </cell>
          <cell r="H92" t="str">
            <v>Классный руководитель</v>
          </cell>
          <cell r="I92" t="str">
            <v>МОБУ Городская классическая гимназия ?8</v>
          </cell>
        </row>
        <row r="93">
          <cell r="B93" t="str">
            <v>Шефер Артем Андреевич</v>
          </cell>
          <cell r="C93" t="str">
            <v>МБОУ Покровская СОШ №3 ОЦ с УИОП</v>
          </cell>
          <cell r="D93" t="str">
            <v>Геометрия на клетчатой бумаге:  поиск оптимальных стратегий вычисления площади</v>
          </cell>
          <cell r="E93" t="str">
            <v>Очно</v>
          </cell>
          <cell r="F93">
            <v>1</v>
          </cell>
          <cell r="G93" t="str">
            <v>Слепцова Рози Семеновна</v>
          </cell>
          <cell r="H93" t="str">
            <v>учитель</v>
          </cell>
          <cell r="I93" t="str">
            <v>МБОУ Покровская СОШ №3 ОЦ с УИОП</v>
          </cell>
        </row>
        <row r="94">
          <cell r="B94" t="str">
            <v>Шиманович Николай Андреевич</v>
          </cell>
          <cell r="C94" t="str">
            <v>ГБОУ " Якутская кадетская школа-интернат"</v>
          </cell>
          <cell r="D94" t="str">
            <v>Секретное оружие русских танков: как автомат заряжания изменил правила игры в холодной войне</v>
          </cell>
          <cell r="E94" t="str">
            <v>Очно</v>
          </cell>
          <cell r="F94">
            <v>1</v>
          </cell>
          <cell r="G94" t="str">
            <v>Сидорова Саргылана Ксенофонтовна</v>
          </cell>
          <cell r="H94" t="str">
            <v>Учитель истории</v>
          </cell>
          <cell r="I94" t="str">
            <v>ГБОУ " Якутская кадетская школа-интернат"</v>
          </cell>
        </row>
        <row r="95">
          <cell r="B95" t="str">
            <v>Шишигин Дамир Русланович</v>
          </cell>
          <cell r="C95" t="str">
            <v>ГАНОУ "Арктическая школа"</v>
          </cell>
          <cell r="D95" t="str">
            <v>Проблема читерства и как с ней бороться</v>
          </cell>
          <cell r="F95">
            <v>1</v>
          </cell>
          <cell r="G95" t="str">
            <v>Сыромятников Пётр Кузьмич</v>
          </cell>
          <cell r="H95" t="str">
            <v>Учитель информатики</v>
          </cell>
          <cell r="I95" t="str">
            <v>ГАНОУ "Арктическая школа"</v>
          </cell>
        </row>
        <row r="96">
          <cell r="B96" t="str">
            <v>Юдин Егор Александрович</v>
          </cell>
          <cell r="C96" t="str">
            <v>МБОУ "Покровская СОШ №  3 - ОЦ с УИОП"</v>
          </cell>
          <cell r="D96" t="str">
            <v>Английские надписи на школьных принадлежностях  как средство визуализации при изучении лексики и грамматики</v>
          </cell>
          <cell r="E96" t="str">
            <v>Очно</v>
          </cell>
          <cell r="F96">
            <v>1</v>
          </cell>
          <cell r="G96" t="str">
            <v>Епифанова Алла Анатольевна</v>
          </cell>
          <cell r="H96" t="str">
            <v>Учитель английского языка</v>
          </cell>
          <cell r="I96" t="str">
            <v>МБОУ "Покровская СОШ № 3 - ОЦ с УИОП"</v>
          </cell>
        </row>
        <row r="97">
          <cell r="B97" t="str">
            <v>Яковлев Эрчим Алексеевич</v>
          </cell>
          <cell r="C97" t="str">
            <v>МБОУ Ойская СОШ им.А.В.Дмитриева с УИОП</v>
          </cell>
          <cell r="D97" t="str">
            <v>А.И.Захаров - жизнь во благо народа</v>
          </cell>
          <cell r="E97" t="str">
            <v>Очно</v>
          </cell>
          <cell r="F97">
            <v>1</v>
          </cell>
          <cell r="G97" t="str">
            <v>Григорьева Айна Дмитриевна</v>
          </cell>
          <cell r="H97" t="str">
            <v>учитель</v>
          </cell>
          <cell r="I97" t="str">
            <v>МБОУ Ойская СОШ им.А.В.Дмитриева с УИОП</v>
          </cell>
        </row>
        <row r="98">
          <cell r="B98" t="str">
            <v>Харитонова Валерия Васильевна</v>
          </cell>
          <cell r="C98" t="str">
            <v>Средняя школа 20 имени героя советского Союза ФК Попова</v>
          </cell>
          <cell r="D98" t="str">
            <v>Дипфейки на базе ии</v>
          </cell>
          <cell r="E98" t="str">
            <v>Очно</v>
          </cell>
          <cell r="F98">
            <v>1</v>
          </cell>
          <cell r="G98" t="str">
            <v>Игнатьевич Василий Васильевич</v>
          </cell>
          <cell r="H98" t="str">
            <v>Родитель</v>
          </cell>
          <cell r="I98" t="str">
            <v>Родитель</v>
          </cell>
        </row>
        <row r="99">
          <cell r="B99" t="str">
            <v>Иванова Дайаана Вадимовна</v>
          </cell>
          <cell r="D99" t="str">
            <v>Память о экспедиции: медико - санитарное исследование Вилюйского округа и его значение для здравоохранения Якутии</v>
          </cell>
          <cell r="F99">
            <v>1</v>
          </cell>
        </row>
        <row r="100">
          <cell r="B100" t="str">
            <v>Сыромятникова Валерия</v>
          </cell>
          <cell r="D100" t="str">
            <v>Грантовая политика, как ключевой фактор социально - экономического развития Горного улуса</v>
          </cell>
          <cell r="F100">
            <v>1</v>
          </cell>
        </row>
        <row r="101">
          <cell r="B101" t="str">
            <v>Федотов Эрхаан Георгиевич</v>
          </cell>
          <cell r="C101" t="str">
            <v>ГАНОУ Арктическая школа</v>
          </cell>
          <cell r="D101" t="str">
            <v>Способы нахождения кратчайших путей</v>
          </cell>
          <cell r="E101" t="str">
            <v>Очно</v>
          </cell>
          <cell r="F101">
            <v>1</v>
          </cell>
          <cell r="G101" t="str">
            <v>Чечебутова Саргылана Дмитриевна</v>
          </cell>
          <cell r="H101" t="str">
            <v>Учитель математики</v>
          </cell>
          <cell r="I101" t="str">
            <v>ГАНОУ Арктическая школа</v>
          </cell>
        </row>
        <row r="102">
          <cell r="B102" t="str">
            <v>Ноговицын Уйгун Петрович</v>
          </cell>
          <cell r="C102" t="str">
            <v>ГАНОУ ''Арктическая школа'' РС(Я)</v>
          </cell>
          <cell r="D102" t="str">
            <v>Традиционные спортивные игры Якутии</v>
          </cell>
          <cell r="E102" t="str">
            <v>Очно</v>
          </cell>
          <cell r="F102">
            <v>1</v>
          </cell>
          <cell r="G102" t="str">
            <v>Макаров Константин Прокопьевич</v>
          </cell>
          <cell r="H102" t="str">
            <v>учитель английского языка</v>
          </cell>
          <cell r="I102" t="str">
            <v>ГАНОУ ''Арктическая школа'' РС(Я)</v>
          </cell>
        </row>
        <row r="103">
          <cell r="B103" t="str">
            <v>Заровняева Ева Евгеньевна</v>
          </cell>
          <cell r="C103" t="str">
            <v>ГАНОУ ''Арктическая школа'' РС(Я)</v>
          </cell>
          <cell r="D103" t="str">
            <v>Одежда как кодекс: сопоставительный анализ традиционных костюмов Якутии и Китая</v>
          </cell>
          <cell r="E103" t="str">
            <v>Очно</v>
          </cell>
          <cell r="F103">
            <v>1</v>
          </cell>
          <cell r="G103" t="str">
            <v>Семенова Светлана Петровна</v>
          </cell>
          <cell r="H103" t="str">
            <v>учитель китайского языка</v>
          </cell>
          <cell r="I103" t="str">
            <v>ГАНОУ ''Арктическая школа'' РС(Я)</v>
          </cell>
        </row>
        <row r="104">
          <cell r="B104" t="str">
            <v>Местников Василий Васильевич</v>
          </cell>
          <cell r="C104" t="str">
            <v>ГАНОУ ''Арктическая школа'' РС(Я)</v>
          </cell>
          <cell r="D104" t="str">
            <v>Создание интерактивной карты военного пути моего дедушки: Местникова Петра Иннокентьевича</v>
          </cell>
          <cell r="E104" t="str">
            <v>Очно</v>
          </cell>
          <cell r="F104">
            <v>1</v>
          </cell>
          <cell r="G104" t="str">
            <v>Макаров Константин Прокопьевич</v>
          </cell>
          <cell r="H104" t="str">
            <v>учитель английского языка</v>
          </cell>
          <cell r="I104" t="str">
            <v>ГАНОУ ''Арктическая школа'' РС(Я)</v>
          </cell>
        </row>
        <row r="105">
          <cell r="B105" t="str">
            <v>Полятинский Игорь Михайлович</v>
          </cell>
          <cell r="C105" t="str">
            <v>ГАНОУ ''Арктическая школа'' РС(Я)</v>
          </cell>
          <cell r="D105" t="str">
            <v>Разработка бота с якутскими загадками, проектно-исследовательская работа</v>
          </cell>
          <cell r="E105" t="str">
            <v>Очно</v>
          </cell>
          <cell r="F105">
            <v>1</v>
          </cell>
          <cell r="G105" t="str">
            <v>Макаров Константин Прокопьевич</v>
          </cell>
          <cell r="H105" t="str">
            <v>учитель английского языка</v>
          </cell>
          <cell r="I105" t="str">
            <v>ГАНОУ ''Арктическая школа'' РС(Я)</v>
          </cell>
        </row>
        <row r="106">
          <cell r="B106" t="str">
            <v>Слепцова Диана Константиновна
Уваровская Александра Маевна</v>
          </cell>
          <cell r="C106" t="str">
            <v>ГАНОУ ''Арктическая школа'' РС(Я)</v>
          </cell>
          <cell r="D106" t="str">
            <v>Способы оформления заголовков детских журналов на примере республиканского журнала «Юность Севера»</v>
          </cell>
          <cell r="E106" t="str">
            <v>Очно</v>
          </cell>
          <cell r="F106">
            <v>2</v>
          </cell>
          <cell r="G106" t="str">
            <v>Макаров Константин Прокопьевич</v>
          </cell>
          <cell r="H106" t="str">
            <v>учитель английского языка</v>
          </cell>
          <cell r="I106" t="str">
            <v>ГАНОУ ''Арктическая школа'' РС(Я)</v>
          </cell>
        </row>
        <row r="107">
          <cell r="B107" t="str">
            <v>Федорова Нарыйаана Юрьевна</v>
          </cell>
          <cell r="C107" t="str">
            <v>ГАНОУ ''Арктическая школа'' РС(Я)</v>
          </cell>
          <cell r="D107" t="str">
            <v>Родословная Болугурских Аржаковых, история и расписанная родословная</v>
          </cell>
          <cell r="E107" t="str">
            <v>Очно</v>
          </cell>
          <cell r="F107">
            <v>1</v>
          </cell>
          <cell r="G107" t="str">
            <v>Макаров Константин Прокопьевич</v>
          </cell>
          <cell r="H107" t="str">
            <v>учитель английского языка</v>
          </cell>
          <cell r="I107" t="str">
            <v>ГАНОУ ''Арктическая школа'' РС(Я)</v>
          </cell>
        </row>
        <row r="108">
          <cell r="B108" t="str">
            <v>Васильев Вадим Артемович</v>
          </cell>
          <cell r="C108" t="str">
            <v>ГАНОУ ''Арктическая школа'' РС(Я)</v>
          </cell>
          <cell r="D108" t="str">
            <v>Стихийные бедствия Якутии</v>
          </cell>
          <cell r="E108" t="str">
            <v>Очно</v>
          </cell>
          <cell r="F108">
            <v>1</v>
          </cell>
          <cell r="G108" t="str">
            <v>Макаров Константин Прокопьевич</v>
          </cell>
          <cell r="H108" t="str">
            <v>учитель английского языка</v>
          </cell>
          <cell r="I108" t="str">
            <v>ГАНОУ ''Арктическая школа'' РС(Я)</v>
          </cell>
        </row>
        <row r="109">
          <cell r="B109" t="str">
            <v>Егорова Светлана Геннадиевна</v>
          </cell>
          <cell r="C109" t="str">
            <v>ГАНОУ ''Арктическая школа'' РС(Я)</v>
          </cell>
          <cell r="D109" t="str">
            <v>Дизайн-код якутских брендов одежды</v>
          </cell>
          <cell r="E109" t="str">
            <v>Очно</v>
          </cell>
          <cell r="F109">
            <v>1</v>
          </cell>
          <cell r="G109" t="str">
            <v>Макаров Константин Прокопьевич</v>
          </cell>
          <cell r="H109" t="str">
            <v>учитель английского языка</v>
          </cell>
          <cell r="I109" t="str">
            <v>ГАНОУ ''Арктическая школа'' РС(Я)</v>
          </cell>
        </row>
        <row r="110">
          <cell r="B110" t="str">
            <v>Николаева Снежанна Даниловна
Новиков Юрий Константинович</v>
          </cell>
          <cell r="C110" t="str">
            <v>ГАНОУ ''Арктическая школа'' РС(Я)</v>
          </cell>
          <cell r="D110" t="str">
            <v>Музыкальный плейлист как дополнительный способ изучения иностранного языка</v>
          </cell>
          <cell r="E110" t="str">
            <v>Очно</v>
          </cell>
          <cell r="F110">
            <v>2</v>
          </cell>
          <cell r="G110" t="str">
            <v>Макаров Константин Прокопьевич</v>
          </cell>
          <cell r="H110" t="str">
            <v>учитель английского языка</v>
          </cell>
          <cell r="I110" t="str">
            <v>ГАНОУ ''Арктическая школа'' РС(Я)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4"/>
  <sheetViews>
    <sheetView tabSelected="1" workbookViewId="0">
      <selection activeCell="I9" sqref="I9"/>
    </sheetView>
  </sheetViews>
  <sheetFormatPr defaultRowHeight="15" x14ac:dyDescent="0.25"/>
  <cols>
    <col min="1" max="1" width="31.42578125" customWidth="1"/>
    <col min="2" max="3" width="26.140625" customWidth="1"/>
    <col min="4" max="4" width="20" customWidth="1"/>
    <col min="5" max="5" width="25.42578125" customWidth="1"/>
  </cols>
  <sheetData>
    <row r="1" spans="1:20" ht="26.25" x14ac:dyDescent="0.4">
      <c r="A1" s="1"/>
      <c r="B1" s="2" t="s">
        <v>0</v>
      </c>
      <c r="C1" s="3"/>
      <c r="D1" s="3"/>
      <c r="E1" s="4"/>
    </row>
    <row r="2" spans="1:20" ht="15.75" x14ac:dyDescent="0.25">
      <c r="A2" s="6" t="s">
        <v>2</v>
      </c>
      <c r="B2" s="7" t="s">
        <v>3</v>
      </c>
      <c r="C2" s="7" t="s">
        <v>4</v>
      </c>
      <c r="D2" s="7" t="s">
        <v>5</v>
      </c>
      <c r="E2" s="7" t="s">
        <v>68</v>
      </c>
    </row>
    <row r="3" spans="1:20" s="17" customFormat="1" ht="15.75" customHeight="1" x14ac:dyDescent="0.3">
      <c r="A3" s="20" t="s">
        <v>1</v>
      </c>
      <c r="B3" s="20"/>
      <c r="C3" s="20"/>
      <c r="D3" s="20"/>
      <c r="E3" s="16"/>
    </row>
    <row r="4" spans="1:20" ht="47.25" x14ac:dyDescent="0.25">
      <c r="A4" s="8" t="s">
        <v>7</v>
      </c>
      <c r="B4" s="9" t="str">
        <f>IFERROR(VLOOKUP($A4,[1]Список!B:I,2,FALSE),"")</f>
        <v>МБОУ Ойская СОШ им.А.В.Дмитриева с УИОП</v>
      </c>
      <c r="C4" s="9" t="str">
        <f>IFERROR(VLOOKUP($A4,[1]Список!B:I,3,FALSE),"")</f>
        <v>ПТИЧЬИ ГНЕЗДА И ГЛИНЯНЫЕ ГОРШКИ</v>
      </c>
      <c r="D4" s="8" t="str">
        <f>IFERROR(VLOOKUP($A4,[1]Список!B:I,6,FALSE),"")</f>
        <v>Иванова Саргылана Павловна</v>
      </c>
      <c r="E4" s="4" t="s">
        <v>27</v>
      </c>
    </row>
    <row r="5" spans="1:20" ht="67.5" customHeight="1" x14ac:dyDescent="0.25">
      <c r="A5" s="8" t="s">
        <v>8</v>
      </c>
      <c r="B5" s="9" t="s">
        <v>66</v>
      </c>
      <c r="C5" s="9" t="str">
        <f>IFERROR(VLOOKUP($A5,[1]Список!B:I,3,FALSE),"")</f>
        <v>Память о экспедиции: медико - санитарное исследование Вилюйского округа и его значение для здравоохранения Якутии</v>
      </c>
      <c r="D5" s="8" t="s">
        <v>67</v>
      </c>
      <c r="E5" s="4" t="s">
        <v>29</v>
      </c>
    </row>
    <row r="6" spans="1:20" ht="47.25" x14ac:dyDescent="0.25">
      <c r="A6" s="8" t="s">
        <v>9</v>
      </c>
      <c r="B6" s="9" t="str">
        <f>IFERROR(VLOOKUP($A6,[1]Список!B:I,2,FALSE),"")</f>
        <v>МБОУ Майинский лицей им.И.Г.Тимофеева</v>
      </c>
      <c r="C6" s="9" t="str">
        <f>IFERROR(VLOOKUP($A6,[1]Список!B:I,3,FALSE),"")</f>
        <v>Региональные особенности якутских детских оберегов XIX вв.</v>
      </c>
      <c r="D6" s="8" t="str">
        <f>IFERROR(VLOOKUP($A6,[1]Список!B:I,6,FALSE),"")</f>
        <v>Гурьева Александра Арияновна</v>
      </c>
      <c r="E6" s="4" t="s">
        <v>19</v>
      </c>
    </row>
    <row r="7" spans="1:20" ht="31.5" x14ac:dyDescent="0.25">
      <c r="A7" s="8" t="s">
        <v>10</v>
      </c>
      <c r="B7" s="9" t="str">
        <f>IFERROR(VLOOKUP($A7,[1]Список!B:I,2,FALSE),"")</f>
        <v>ГАНОУ "Арктическая школа" РС(Я)</v>
      </c>
      <c r="C7" s="9" t="str">
        <f>IFERROR(VLOOKUP($A7,[1]Список!B:I,3,FALSE),"")</f>
        <v>Коновязи- сэргэ- как память о войне</v>
      </c>
      <c r="D7" s="8" t="str">
        <f>IFERROR(VLOOKUP($A7,[1]Список!B:I,6,FALSE),"")</f>
        <v>Сивцева Наталья Гаврильевна</v>
      </c>
      <c r="E7" s="4" t="s">
        <v>19</v>
      </c>
    </row>
    <row r="8" spans="1:20" ht="47.25" x14ac:dyDescent="0.25">
      <c r="A8" s="8" t="s">
        <v>11</v>
      </c>
      <c r="B8" s="9" t="str">
        <f>IFERROR(VLOOKUP($A8,[1]Список!B:I,2,FALSE),"")</f>
        <v>ГАНОУ ''Арктическая школа'' РС(Я)</v>
      </c>
      <c r="C8" s="9" t="str">
        <f>IFERROR(VLOOKUP($A8,[1]Список!B:I,3,FALSE),"")</f>
        <v>Родословная Болугурских Аржаковых, история и расписанная родословная</v>
      </c>
      <c r="D8" s="8" t="str">
        <f>IFERROR(VLOOKUP($A8,[1]Список!B:I,6,FALSE),"")</f>
        <v>Макаров Константин Прокопьевич</v>
      </c>
      <c r="E8" s="4" t="s">
        <v>23</v>
      </c>
    </row>
    <row r="9" spans="1:20" ht="63.75" x14ac:dyDescent="0.25">
      <c r="A9" s="8" t="s">
        <v>12</v>
      </c>
      <c r="B9" s="9" t="str">
        <f>IFERROR(VLOOKUP($A9,[1]Список!B:I,2,FALSE),"")</f>
        <v>МБОУ "Покровская СОШ№4 с УИОП" МР "Хангаласский улус" РС(Я)</v>
      </c>
      <c r="C9" s="9" t="str">
        <f>IFERROR(VLOOKUP($A9,[1]Список!B:I,3,FALSE),"")</f>
        <v>Анализ экономических проблем обращения с твердыми коммунальными отходами в региональных условиях крайнего Севера</v>
      </c>
      <c r="D9" s="8" t="str">
        <f>IFERROR(VLOOKUP($A9,[1]Список!B:I,6,FALSE),"")</f>
        <v>Черняк Раиса Сергеевна</v>
      </c>
      <c r="E9" s="4" t="s">
        <v>23</v>
      </c>
    </row>
    <row r="10" spans="1:20" ht="51" x14ac:dyDescent="0.25">
      <c r="A10" s="8" t="s">
        <v>13</v>
      </c>
      <c r="B10" s="9" t="str">
        <f>IFERROR(VLOOKUP($A10,[1]Список!B:I,2,FALSE),"")</f>
        <v>ГБОУ " Якутская кадетская школа-интернат"</v>
      </c>
      <c r="C10" s="9" t="str">
        <f>IFERROR(VLOOKUP($A10,[1]Список!B:I,3,FALSE),"")</f>
        <v>Секретное оружие русских танков: как автомат заряжания изменил правила игры в холодной войне</v>
      </c>
      <c r="D10" s="8" t="str">
        <f>IFERROR(VLOOKUP($A10,[1]Список!B:I,6,FALSE),"")</f>
        <v>Сидорова Саргылана Ксенофонтовна</v>
      </c>
      <c r="E10" s="4" t="s">
        <v>19</v>
      </c>
    </row>
    <row r="11" spans="1:20" ht="63.75" x14ac:dyDescent="0.25">
      <c r="A11" s="8" t="s">
        <v>14</v>
      </c>
      <c r="B11" s="9" t="s">
        <v>15</v>
      </c>
      <c r="C11" s="9" t="s">
        <v>16</v>
      </c>
      <c r="D11" s="8" t="s">
        <v>17</v>
      </c>
      <c r="E11" s="4" t="s">
        <v>23</v>
      </c>
    </row>
    <row r="12" spans="1:20" ht="76.5" x14ac:dyDescent="0.25">
      <c r="A12" s="8" t="s">
        <v>6</v>
      </c>
      <c r="B12" s="9" t="str">
        <f>IFERROR(VLOOKUP($A12,[1]Список!B:I,2,FALSE),"")</f>
        <v>Муниципальное бюджетное общеобразовательное учреждение «Майинский лицей имени И.Г.Тимофеева» муниципального района «Мегино-Кангаласский улус»</v>
      </c>
      <c r="C12" s="9" t="str">
        <f>IFERROR(VLOOKUP($A12,[1]Список!B:I,3,FALSE),"")</f>
        <v>ФОРМИРОВАНИЕ ФИНАНСОВОЙ ГРАМОТНОСТИ У ПОДРОСТКОВ: ПРОБЛЕМЫ И ПЕРСПЕКТИВЫ</v>
      </c>
      <c r="D12" s="8" t="str">
        <f>IFERROR(VLOOKUP($A12,[1]Список!B:I,6,FALSE),"")</f>
        <v>Сосина Саргылана Георгиевна</v>
      </c>
      <c r="E12" s="4" t="s">
        <v>23</v>
      </c>
    </row>
    <row r="13" spans="1:20" ht="19.5" x14ac:dyDescent="0.3">
      <c r="A13" s="18" t="s">
        <v>28</v>
      </c>
      <c r="B13" s="18"/>
      <c r="C13" s="18"/>
      <c r="D13" s="18"/>
      <c r="E13" s="4"/>
    </row>
    <row r="14" spans="1:20" ht="31.5" x14ac:dyDescent="0.25">
      <c r="A14" s="8" t="s">
        <v>26</v>
      </c>
      <c r="B14" s="9" t="str">
        <f>IFERROR(VLOOKUP($A14,[2]Список!B:I,2,FALSE),"")</f>
        <v>ГАНОУ "Арктическая школа"</v>
      </c>
      <c r="C14" s="9" t="str">
        <f>IFERROR(VLOOKUP($A14,[2]Список!B:I,3,FALSE),"")</f>
        <v>Проблема читерства и как с ней бороться</v>
      </c>
      <c r="D14" s="8" t="str">
        <f>IFERROR(VLOOKUP($A14,[2]Список!B:I,6,FALSE),"")</f>
        <v>Сыромятников Пётр Кузьмич</v>
      </c>
      <c r="E14" s="4" t="s">
        <v>27</v>
      </c>
    </row>
    <row r="15" spans="1:20" ht="102" x14ac:dyDescent="0.25">
      <c r="A15" s="8" t="s">
        <v>20</v>
      </c>
      <c r="B15" s="9" t="str">
        <f>IFERROR(VLOOKUP($A15,[2]Список!B:I,2,FALSE),"")</f>
        <v>Муниципальное автономное учреждение дополнительного образования «Центр дополнительного образования» г. Мирный муниципального района «Мирнинский район» Республики Саха (Якутия)</v>
      </c>
      <c r="C15" s="9" t="str">
        <f>IFERROR(VLOOKUP($A15,[2]Список!B:I,3,FALSE),"")</f>
        <v>Система компьютерного зрения для управления роботизированной рукой по жестам пальцев</v>
      </c>
      <c r="D15" s="8" t="str">
        <f>IFERROR(VLOOKUP($A15,[2]Список!B:I,6,FALSE),"")</f>
        <v>Николаев Михаил Николаевич</v>
      </c>
      <c r="E15" s="15" t="s">
        <v>29</v>
      </c>
    </row>
    <row r="16" spans="1:20" s="11" customFormat="1" ht="47.25" x14ac:dyDescent="0.25">
      <c r="A16" s="8" t="s">
        <v>18</v>
      </c>
      <c r="B16" s="9" t="str">
        <f>IFERROR(VLOOKUP($A16,[2]Список!B:I,2,FALSE),"")</f>
        <v>МБОУ "Нижне-Бестяхская СОШ №2 с УИОП им.Г.М.Артемьева"</v>
      </c>
      <c r="C16" s="9" t="str">
        <f>IFERROR(VLOOKUP($A16,[2]Список!B:I,3,FALSE),"")</f>
        <v>Созидательно-финансовая грамотность на примере моей семьи</v>
      </c>
      <c r="D16" s="8" t="str">
        <f>IFERROR(VLOOKUP($A16,[2]Список!B:I,6,FALSE),"")</f>
        <v>Григорьева Александра Анатольевна</v>
      </c>
      <c r="E16" s="4" t="s">
        <v>19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</row>
    <row r="17" spans="1:20" s="11" customFormat="1" ht="51" x14ac:dyDescent="0.25">
      <c r="A17" s="8" t="s">
        <v>21</v>
      </c>
      <c r="B17" s="9" t="str">
        <f>IFERROR(VLOOKUP($A17,[2]Список!B:I,2,FALSE),"")</f>
        <v>ГАНОУ ''Арктическая школа'' РС(Я)</v>
      </c>
      <c r="C17" s="9" t="str">
        <f>IFERROR(VLOOKUP($A17,[2]Список!B:I,3,FALSE),"")</f>
        <v>Создание интерактивной карты военного пути моего дедушки: Местникова Петра Иннокентьевича</v>
      </c>
      <c r="D17" s="8" t="str">
        <f>IFERROR(VLOOKUP($A17,[2]Список!B:I,6,FALSE),"")</f>
        <v>Макаров Константин Прокопьевич</v>
      </c>
      <c r="E17" s="4" t="s">
        <v>19</v>
      </c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</row>
    <row r="18" spans="1:20" s="11" customFormat="1" ht="47.25" x14ac:dyDescent="0.25">
      <c r="A18" s="8" t="s">
        <v>22</v>
      </c>
      <c r="B18" s="9" t="str">
        <f>IFERROR(VLOOKUP($A18,[2]Список!B:I,2,FALSE),"")</f>
        <v>ГАНОУ ''Арктическая школа'' РС(Я)</v>
      </c>
      <c r="C18" s="9" t="str">
        <f>IFERROR(VLOOKUP($A18,[2]Список!B:I,3,FALSE),"")</f>
        <v>Разработка бота с якутскими загадками, проектно-исследовательская работа</v>
      </c>
      <c r="D18" s="8" t="str">
        <f>IFERROR(VLOOKUP($A18,[2]Список!B:I,6,FALSE),"")</f>
        <v>Макаров Константин Прокопьевич</v>
      </c>
      <c r="E18" s="12" t="s">
        <v>23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</row>
    <row r="19" spans="1:20" s="11" customFormat="1" ht="76.5" x14ac:dyDescent="0.25">
      <c r="A19" s="8" t="s">
        <v>24</v>
      </c>
      <c r="B19" s="9" t="str">
        <f>IFERROR(VLOOKUP($A19,[2]Список!B:I,2,FALSE),"")</f>
        <v>МУНИЦИПАЛЬНОЕ ОБЩЕОБРАЗОВАТЕЛЬНОЕ БЮДЖЕТНОЕ УЧРЕЖДЕНИЕ "НАЦИОНАЛЬНАЯ ГИМНАЗИЯ "АЙЫЫ КЫЬАТА" ГОРОДСКОГО ОКРУГА "ГОРОД ЯКУТСК"</v>
      </c>
      <c r="C19" s="9" t="str">
        <f>IFERROR(VLOOKUP($A19,[2]Список!B:I,3,FALSE),"")</f>
        <v>Интерактивный макет традиционного быта народа Саха с использованием технологий AR и 3D-печати в этнокультурном образовании</v>
      </c>
      <c r="D19" s="8" t="str">
        <f>IFERROR(VLOOKUP($A19,[2]Список!B:I,6,FALSE),"")</f>
        <v>Обутов/Obutov Сандал /Sandal Прокопьевич</v>
      </c>
      <c r="E19" s="4" t="s">
        <v>23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</row>
    <row r="20" spans="1:20" s="11" customFormat="1" ht="47.25" x14ac:dyDescent="0.25">
      <c r="A20" s="8" t="s">
        <v>25</v>
      </c>
      <c r="B20" s="9" t="str">
        <f>IFERROR(VLOOKUP($A20,[2]Список!B:I,2,FALSE),"")</f>
        <v>ГАНОУ Арктическая школа</v>
      </c>
      <c r="C20" s="9" t="str">
        <f>IFERROR(VLOOKUP($A20,[2]Список!B:I,3,FALSE),"")</f>
        <v>Способы нахождения кратчайших путей</v>
      </c>
      <c r="D20" s="8" t="str">
        <f>IFERROR(VLOOKUP($A20,[2]Список!B:I,6,FALSE),"")</f>
        <v>Чечебутова Саргылана Дмитриевна</v>
      </c>
      <c r="E20" s="4" t="s">
        <v>23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</row>
    <row r="21" spans="1:20" s="11" customFormat="1" ht="19.5" x14ac:dyDescent="0.3">
      <c r="A21" s="20" t="s">
        <v>34</v>
      </c>
      <c r="B21" s="20"/>
      <c r="C21" s="20"/>
      <c r="D21" s="8"/>
      <c r="E21" s="4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</row>
    <row r="22" spans="1:20" ht="76.5" x14ac:dyDescent="0.25">
      <c r="A22" s="8" t="s">
        <v>30</v>
      </c>
      <c r="B22" s="9" t="str">
        <f>IFERROR(VLOOKUP($A22,[3]Список!B:I,2,FALSE),"")</f>
        <v>ГАНОУ АШ РС(Я)</v>
      </c>
      <c r="C22" s="9" t="str">
        <f>IFERROR(VLOOKUP($A22,[3]Список!B:I,3,FALSE),"")</f>
        <v>Использование северного танца с арктическим компонентом на занятиях по фитнес-аэробике для развития выносливости и гибкости (на примере АШ)</v>
      </c>
      <c r="D22" s="8" t="str">
        <f>IFERROR(VLOOKUP($A22,[3]Список!B:I,6,FALSE),"")</f>
        <v>Дмитриева Лилия Петровна</v>
      </c>
      <c r="E22" s="4" t="s">
        <v>27</v>
      </c>
    </row>
    <row r="23" spans="1:20" ht="38.25" x14ac:dyDescent="0.25">
      <c r="A23" s="8" t="s">
        <v>31</v>
      </c>
      <c r="B23" s="9" t="str">
        <f>IFERROR(VLOOKUP($A23,[3]Список!B:I,2,FALSE),"")</f>
        <v>МБОУ"Олбутская ООШ имени П. П. Габышева"</v>
      </c>
      <c r="C23" s="9" t="str">
        <f>IFERROR(VLOOKUP($A23,[3]Список!B:I,3,FALSE),"")</f>
        <v>Гаджеты в жизни обучающихся Олбутской школы</v>
      </c>
      <c r="D23" s="8" t="str">
        <f>IFERROR(VLOOKUP($A23,[3]Список!B:I,6,FALSE),"")</f>
        <v>Мыреева Римма Лукинична</v>
      </c>
      <c r="E23" s="4" t="s">
        <v>29</v>
      </c>
    </row>
    <row r="24" spans="1:20" ht="47.25" x14ac:dyDescent="0.25">
      <c r="A24" s="8" t="s">
        <v>32</v>
      </c>
      <c r="B24" s="9" t="str">
        <f>IFERROR(VLOOKUP($A24,[3]Список!B:I,2,FALSE),"")</f>
        <v>МБОУ Майинский лицей им.И.Г.Тимофеева</v>
      </c>
      <c r="C24" s="9" t="str">
        <f>IFERROR(VLOOKUP($A24,[3]Список!B:I,3,FALSE),"")</f>
        <v>Особенности адаптации молодых педагогов в сельской местности</v>
      </c>
      <c r="D24" s="8" t="str">
        <f>IFERROR(VLOOKUP($A24,[3]Список!B:I,6,FALSE),"")</f>
        <v>Гурьева Александра Арияновна</v>
      </c>
      <c r="E24" s="4" t="s">
        <v>19</v>
      </c>
    </row>
    <row r="25" spans="1:20" ht="63.75" x14ac:dyDescent="0.25">
      <c r="A25" s="8" t="s">
        <v>33</v>
      </c>
      <c r="B25" s="9" t="str">
        <f>IFERROR(VLOOKUP($A25,[3]Список!B:I,2,FALSE),"")</f>
        <v>МБОУ Майинский лицей им.И.Г.Тимофеева</v>
      </c>
      <c r="C25" s="9" t="str">
        <f>IFERROR(VLOOKUP($A25,[3]Список!B:I,3,FALSE),"")</f>
        <v>Влияние внеклассных занятий на формирование образовательной траектории и выбора будущей профессии старшеклассника</v>
      </c>
      <c r="D25" s="8" t="str">
        <f>IFERROR(VLOOKUP($A25,[3]Список!B:I,6,FALSE),"")</f>
        <v>Гурьева Александра Арияновна</v>
      </c>
      <c r="E25" s="4" t="s">
        <v>57</v>
      </c>
    </row>
    <row r="26" spans="1:20" ht="19.5" x14ac:dyDescent="0.3">
      <c r="A26" s="5" t="s">
        <v>40</v>
      </c>
      <c r="B26" s="3"/>
      <c r="C26" s="9"/>
      <c r="D26" s="8"/>
      <c r="E26" s="4"/>
    </row>
    <row r="27" spans="1:20" s="11" customFormat="1" ht="95.25" customHeight="1" x14ac:dyDescent="0.25">
      <c r="A27" s="8" t="s">
        <v>35</v>
      </c>
      <c r="B27" s="13" t="str">
        <f>IFERROR(VLOOKUP($A27,[4]Список!B:I,2,FALSE),"")</f>
        <v>Государственное автономное нетиповое образовательное учреждение «Арктическая школа» Республики Саха (Якутия)</v>
      </c>
      <c r="C27" s="13" t="s">
        <v>69</v>
      </c>
      <c r="D27" s="14" t="str">
        <f>IFERROR(VLOOKUP($A27,[4]Список!B:I,6,FALSE),"")</f>
        <v>Семенова Светлана Петровна</v>
      </c>
      <c r="E27" s="4" t="s">
        <v>27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</row>
    <row r="28" spans="1:20" s="11" customFormat="1" ht="76.5" x14ac:dyDescent="0.25">
      <c r="A28" s="8" t="s">
        <v>37</v>
      </c>
      <c r="B28" s="13" t="str">
        <f>IFERROR(VLOOKUP($A28,[4]Список!B:I,2,FALSE),"")</f>
        <v>Государственное автономное нетиповое образовательное учреждение "Арктическая школа" Республики Саха (Якутия)</v>
      </c>
      <c r="C28" s="13" t="str">
        <f>IFERROR(VLOOKUP($A28,[4]Список!B:I,3,FALSE),"")</f>
        <v>СРАВНИТЕЛЬНЫЙ АНАЛИЗ НАЗВАНИЙ КИТАЙСКИХ КОСМИЧЕСКИХ КОРАБЛЕЙ</v>
      </c>
      <c r="D28" s="14" t="str">
        <f>IFERROR(VLOOKUP($A28,[4]Список!B:I,6,FALSE),"")</f>
        <v>Семенова Светлана Петровна</v>
      </c>
      <c r="E28" s="4" t="s">
        <v>29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</row>
    <row r="29" spans="1:20" s="11" customFormat="1" ht="51" x14ac:dyDescent="0.25">
      <c r="A29" s="8" t="s">
        <v>39</v>
      </c>
      <c r="B29" s="13" t="str">
        <f>IFERROR(VLOOKUP($A29,[4]Список!B:I,2,FALSE),"")</f>
        <v>ГАНОУ ''Арктическая школа'' РС(Я)</v>
      </c>
      <c r="C29" s="13" t="str">
        <f>IFERROR(VLOOKUP($A29,[4]Список!B:I,3,FALSE),"")</f>
        <v>Одежда как кодекс: сопоставительный анализ традиционных костюмов Якутии и Китая</v>
      </c>
      <c r="D29" s="14" t="str">
        <f>IFERROR(VLOOKUP($A29,[4]Список!B:I,6,FALSE),"")</f>
        <v>Семенова Светлана Петровна</v>
      </c>
      <c r="E29" s="4" t="s">
        <v>19</v>
      </c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</row>
    <row r="30" spans="1:20" ht="90" x14ac:dyDescent="0.25">
      <c r="A30" s="8" t="s">
        <v>36</v>
      </c>
      <c r="B30" s="13" t="str">
        <f>IFERROR(VLOOKUP($A30,[4]Список!B:I,2,FALSE),"")</f>
        <v>МБОУ "Павловская СОШ имени В.Н.Оконешникова"</v>
      </c>
      <c r="C30" s="13" t="str">
        <f>IFERROR(VLOOKUP($A30,[4]Список!B:I,3,FALSE),"")</f>
        <v>Купец 1-й гильдии Петр Акепсимович Кушнарев и пароход Акепсим Кушнарев" в развитии торговли и экономики Якутии - Китай"</v>
      </c>
      <c r="D30" s="14" t="str">
        <f>IFERROR(VLOOKUP($A30,[4]Список!B:I,6,FALSE),"")</f>
        <v>Нестерова Тамара Иннокентьевна Флегонтова Айталина Авксентьевна -</v>
      </c>
      <c r="E30" s="4" t="s">
        <v>23</v>
      </c>
    </row>
    <row r="31" spans="1:20" ht="76.5" x14ac:dyDescent="0.25">
      <c r="A31" s="8" t="s">
        <v>38</v>
      </c>
      <c r="B31" s="13" t="str">
        <f>IFERROR(VLOOKUP($A31,[4]Список!B:I,2,FALSE),"")</f>
        <v>Экспериментальная средняя школа уезда Чжаочжоу, город Дацин, провинция Хэйлунцзян</v>
      </c>
      <c r="C31" s="13" t="str">
        <f>IFERROR(VLOOKUP($A31,[4]Список!B:I,3,FALSE),"")</f>
        <v>СИБИРЬ И КИТАЙ: ВЗАИМНОЕ ПРОЦВЕТАНИЕ  (НА ОСНОВЕ ОБРАЗОВАТЕЛЬНОГО И КУЛЬТУРНОГО ОБМЕНА)</v>
      </c>
      <c r="D31" s="14" t="str">
        <f>IFERROR(VLOOKUP($A31,[4]Список!B:I,6,FALSE),"")</f>
        <v>Чжао Цзянань Петровна</v>
      </c>
      <c r="E31" s="4" t="s">
        <v>23</v>
      </c>
    </row>
    <row r="32" spans="1:20" ht="15.75" customHeight="1" x14ac:dyDescent="0.3">
      <c r="A32" s="18" t="s">
        <v>41</v>
      </c>
      <c r="B32" s="18"/>
      <c r="C32" s="18"/>
      <c r="D32" s="18"/>
      <c r="E32" s="4"/>
    </row>
    <row r="33" spans="1:6" ht="51" x14ac:dyDescent="0.25">
      <c r="A33" s="8" t="s">
        <v>48</v>
      </c>
      <c r="B33" s="9" t="str">
        <f>IFERROR(VLOOKUP($A33,[5]Список!B:I,2,FALSE),"")</f>
        <v>ГАНОУ ''Арктическая школа''</v>
      </c>
      <c r="C33" s="9" t="str">
        <f>IFERROR(VLOOKUP($A33,[5]Список!B:I,3,FALSE),"")</f>
        <v>Создание геоморфологической схемы северной части долины “Эркээни”</v>
      </c>
      <c r="D33" s="8" t="str">
        <f>IFERROR(VLOOKUP($A33,[5]Список!B:I,6,FALSE),"")</f>
        <v>Сивцев Дьулустан Егорович</v>
      </c>
      <c r="E33" s="4" t="s">
        <v>27</v>
      </c>
    </row>
    <row r="34" spans="1:6" ht="47.25" x14ac:dyDescent="0.25">
      <c r="A34" s="8" t="s">
        <v>47</v>
      </c>
      <c r="B34" s="9" t="str">
        <f>IFERROR(VLOOKUP($A34,[5]Список!B:I,2,FALSE),"")</f>
        <v>МОБУ ЯГНГ им А.Г. и Н.К. Чиряевых</v>
      </c>
      <c r="C34" s="9" t="str">
        <f>IFERROR(VLOOKUP($A34,[5]Список!B:I,3,FALSE),"")</f>
        <v>Исследование СВМПЭ и его композитного материала на морозостойкость</v>
      </c>
      <c r="D34" s="8" t="str">
        <f>IFERROR(VLOOKUP($A34,[5]Список!B:I,6,FALSE),"")</f>
        <v>Охлопкова Татьяна Андреевна</v>
      </c>
      <c r="E34" s="4" t="s">
        <v>29</v>
      </c>
    </row>
    <row r="35" spans="1:6" ht="51" x14ac:dyDescent="0.25">
      <c r="A35" s="8" t="s">
        <v>44</v>
      </c>
      <c r="B35" s="9" t="str">
        <f>IFERROR(VLOOKUP($A35,[5]Список!B:I,2,FALSE),"")</f>
        <v>МБОУ "Намская средняя общеобразовательная школа №2"</v>
      </c>
      <c r="C35" s="9" t="str">
        <f>IFERROR(VLOOKUP($A35,[5]Список!B:I,3,FALSE),"")</f>
        <v>Оценка качества снежного покрова села Намцы по физико-химическим и биологическим показателям</v>
      </c>
      <c r="D35" s="8" t="str">
        <f>IFERROR(VLOOKUP($A35,[5]Список!B:I,6,FALSE),"")</f>
        <v>Шапошникова Айталина Петровна</v>
      </c>
      <c r="E35" s="4" t="s">
        <v>19</v>
      </c>
    </row>
    <row r="36" spans="1:6" ht="89.25" x14ac:dyDescent="0.25">
      <c r="A36" s="8" t="s">
        <v>49</v>
      </c>
      <c r="B36" s="9" t="str">
        <f>IFERROR(VLOOKUP($A36,[5]Список!B:I,2,FALSE),"")</f>
        <v>Муниципальное бюджетное учреждение дополнительного образования "Районный Детский центр" муниципального района "Верхоянский район" Республики Саха (Якутия)</v>
      </c>
      <c r="C36" s="9" t="str">
        <f>IFERROR(VLOOKUP($A36,[5]Список!B:I,3,FALSE),"")</f>
        <v>Изучение динамики лесной растительности долины реки Яна после пожара</v>
      </c>
      <c r="D36" s="8" t="str">
        <f>IFERROR(VLOOKUP($A36,[5]Список!B:I,6,FALSE),"")</f>
        <v>Артемьева Мария Николаевна</v>
      </c>
      <c r="E36" s="4" t="s">
        <v>19</v>
      </c>
    </row>
    <row r="37" spans="1:6" ht="102" x14ac:dyDescent="0.25">
      <c r="A37" s="8" t="s">
        <v>45</v>
      </c>
      <c r="B37" s="9" t="str">
        <f>IFERROR(VLOOKUP($A37,[5]Список!B:I,2,FALSE),"")</f>
        <v>Муниципальное бюджетное  общеобразовательное учреждение «Намская средняя общеобразовательная школа №2» муниципального района «Намский улус» Республики Саха (Якутия)</v>
      </c>
      <c r="C37" s="9" t="str">
        <f>IFERROR(VLOOKUP($A37,[5]Список!B:I,3,FALSE),"")</f>
        <v>«Оценка загрязнения воздуха автотранспортом  по состоянию хвои сосны обыкновенной (на примере участка автодороги Якутск-Намцы)»</v>
      </c>
      <c r="D37" s="8" t="str">
        <f>IFERROR(VLOOKUP($A37,[5]Список!B:I,6,FALSE),"")</f>
        <v>Обутова Айталина Иннокентьевна</v>
      </c>
      <c r="E37" s="4" t="s">
        <v>19</v>
      </c>
    </row>
    <row r="38" spans="1:6" ht="38.25" x14ac:dyDescent="0.25">
      <c r="A38" s="8" t="s">
        <v>42</v>
      </c>
      <c r="B38" s="9" t="str">
        <f>IFERROR(VLOOKUP($A38,[5]Список!B:I,2,FALSE),"")</f>
        <v>ГАНОУ "Арктическая школа"</v>
      </c>
      <c r="C38" s="9" t="str">
        <f>IFERROR(VLOOKUP($A38,[5]Список!B:I,3,FALSE),"")</f>
        <v>Мониторинг незаконной добычи ОПИ на территории Республики Саха (Якутия)</v>
      </c>
      <c r="D38" s="8" t="str">
        <f>IFERROR(VLOOKUP($A38,[5]Список!B:I,6,FALSE),"")</f>
        <v>Драган Марина Михайловна</v>
      </c>
      <c r="E38" s="4" t="s">
        <v>23</v>
      </c>
    </row>
    <row r="39" spans="1:6" ht="89.25" x14ac:dyDescent="0.25">
      <c r="A39" s="8" t="s">
        <v>43</v>
      </c>
      <c r="B39" s="9" t="str">
        <f>IFERROR(VLOOKUP($A39,[5]Список!B:I,2,FALSE),"")</f>
        <v>Муниципальное бюджетное учреждение дополнительного образования "Районный Детский центр" муниципального района "Верхоянский район" Республики Саха (Якутия)</v>
      </c>
      <c r="C39" s="9" t="str">
        <f>IFERROR(VLOOKUP($A39,[5]Список!B:I,3,FALSE),"")</f>
        <v>Мониторинг динамики температуры воздуха в поселке Батагай Верхоянского района (2020-2025)</v>
      </c>
      <c r="D39" s="8" t="str">
        <f>IFERROR(VLOOKUP($A39,[5]Список!B:I,6,FALSE),"")</f>
        <v>Артемьева Мария Николаевна</v>
      </c>
      <c r="E39" s="4" t="s">
        <v>23</v>
      </c>
    </row>
    <row r="40" spans="1:6" ht="102" x14ac:dyDescent="0.25">
      <c r="A40" s="8" t="s">
        <v>46</v>
      </c>
      <c r="B40" s="9" t="str">
        <f>IFERROR(VLOOKUP($A40,[5]Список!B:I,2,FALSE),"")</f>
        <v>Муниципальное бюджетное образовательное учреждение "Крест-Хальджайская средняя общеообразовательная школа имени Героя Советского союза Ф.М. Охлопкова" МР "Томпонский район"</v>
      </c>
      <c r="C40" s="9" t="str">
        <f>IFERROR(VLOOKUP($A40,[5]Список!B:I,3,FALSE),"")</f>
        <v>Береговые ласточки: Наблюдение, проблемы гнездования и угрозы паразитов</v>
      </c>
      <c r="D40" s="8" t="str">
        <f>IFERROR(VLOOKUP($A40,[5]Список!B:I,6,FALSE),"")</f>
        <v>Сыромятникова Алена Николаевна</v>
      </c>
      <c r="E40" s="4" t="s">
        <v>23</v>
      </c>
      <c r="F40" t="s">
        <v>70</v>
      </c>
    </row>
    <row r="41" spans="1:6" ht="102" x14ac:dyDescent="0.25">
      <c r="A41" s="8" t="s">
        <v>50</v>
      </c>
      <c r="B41" s="9" t="str">
        <f>IFERROR(VLOOKUP($A41,[5]Список!B:I,2,FALSE),"")</f>
        <v>Муниципальное бюджетное образовательное учреждение "Крест-Хальджайская средняя общеообразовательная школа имени Героя Советского союза Ф.М. Охлопкова" МР "Томпонский район"</v>
      </c>
      <c r="C41" s="9" t="str">
        <f>IFERROR(VLOOKUP($A41,[5]Список!B:I,3,FALSE),"")</f>
        <v>Мониторинг и учет численности птиц нижнего течения реки Алдан</v>
      </c>
      <c r="D41" s="8" t="str">
        <f>IFERROR(VLOOKUP($A41,[5]Список!B:I,6,FALSE),"")</f>
        <v>Сыромятникова Алена Николаевна</v>
      </c>
      <c r="E41" s="4" t="s">
        <v>23</v>
      </c>
    </row>
    <row r="42" spans="1:6" ht="15.75" customHeight="1" x14ac:dyDescent="0.3">
      <c r="A42" s="20" t="s">
        <v>51</v>
      </c>
      <c r="B42" s="20"/>
      <c r="C42" s="20"/>
      <c r="D42" s="3"/>
      <c r="E42" s="4"/>
    </row>
    <row r="43" spans="1:6" ht="47.25" x14ac:dyDescent="0.25">
      <c r="A43" s="8" t="s">
        <v>55</v>
      </c>
      <c r="B43" s="9" t="str">
        <f>IFERROR(VLOOKUP($A43,[6]Список!B:I,2,FALSE),"")</f>
        <v>МБОУ СОШ с УИОП</v>
      </c>
      <c r="C43" s="9" t="str">
        <f>IFERROR(VLOOKUP($A43,[6]Список!B:I,3,FALSE),"")</f>
        <v>,,Сын Алдана на передовой,,:образ бойца в творчестве Алданский поэтов</v>
      </c>
      <c r="D43" s="8" t="str">
        <f>IFERROR(VLOOKUP($A43,[6]Список!B:I,6,FALSE),"")</f>
        <v>Дворникова Анастасия Владимировна</v>
      </c>
      <c r="E43" s="4" t="s">
        <v>27</v>
      </c>
    </row>
    <row r="44" spans="1:6" ht="89.25" x14ac:dyDescent="0.25">
      <c r="A44" s="8" t="s">
        <v>53</v>
      </c>
      <c r="B44" s="9" t="str">
        <f>IFERROR(VLOOKUP($A44,[6]Список!B:I,2,FALSE),"")</f>
        <v>ГАНОУ "Арктическая школа" РС(Я)</v>
      </c>
      <c r="C44" s="9" t="str">
        <f>IFERROR(VLOOKUP($A44,[6]Список!B:I,3,FALSE),"")</f>
        <v>Словарь Роалда Дала как отражение авторского идиостиля: окказиональная лексика и приемы словотворчества на примере произведения "Большой и добрый великан"</v>
      </c>
      <c r="D44" s="8" t="str">
        <f>IFERROR(VLOOKUP($A44,[6]Список!B:I,6,FALSE),"")</f>
        <v>Шишигина Елена Николаевна</v>
      </c>
      <c r="E44" s="4" t="s">
        <v>29</v>
      </c>
    </row>
    <row r="45" spans="1:6" ht="38.25" x14ac:dyDescent="0.25">
      <c r="A45" s="8" t="s">
        <v>52</v>
      </c>
      <c r="B45" s="9" t="str">
        <f>IFERROR(VLOOKUP($A45,[6]Список!B:I,2,FALSE),"")</f>
        <v>МОБУ ГИМНАЗИЯ "ЦЕНТР ГЛОБАЛЬНОГО ОБРАЗОВАНИЯ"</v>
      </c>
      <c r="C45" s="9" t="str">
        <f>IFERROR(VLOOKUP($A45,[6]Список!B:I,3,FALSE),"")</f>
        <v>Значение и происхождение фамилий моих одноклассников</v>
      </c>
      <c r="D45" s="8" t="str">
        <f>IFERROR(VLOOKUP($A45,[6]Список!B:I,6,FALSE),"")</f>
        <v>СВЕРЧКОВА АННА ГЕННАДЬЕВНА</v>
      </c>
      <c r="E45" s="4" t="s">
        <v>19</v>
      </c>
    </row>
    <row r="46" spans="1:6" ht="63.75" x14ac:dyDescent="0.25">
      <c r="A46" s="8" t="s">
        <v>54</v>
      </c>
      <c r="B46" s="9" t="str">
        <f>IFERROR(VLOOKUP($A46,[6]Список!B:I,2,FALSE),"")</f>
        <v>МБОУ «Майинский лицей им. И. Г. Тимофеева»</v>
      </c>
      <c r="C46" s="9" t="str">
        <f>IFERROR(VLOOKUP($A46,[6]Список!B:I,3,FALSE),"")</f>
        <v>Исследование лингвистического ландшафта Республики Саха (Якутия) на примере сельской и городской местности</v>
      </c>
      <c r="D46" s="8" t="str">
        <f>IFERROR(VLOOKUP($A46,[6]Список!B:I,6,FALSE),"")</f>
        <v>Попова Мусьяна Николаевна</v>
      </c>
      <c r="E46" s="4" t="s">
        <v>23</v>
      </c>
    </row>
    <row r="47" spans="1:6" ht="15.75" customHeight="1" x14ac:dyDescent="0.3">
      <c r="A47" s="19" t="s">
        <v>58</v>
      </c>
      <c r="B47" s="20"/>
      <c r="C47" s="20"/>
      <c r="D47" s="3"/>
      <c r="E47" s="4"/>
    </row>
    <row r="48" spans="1:6" ht="38.25" x14ac:dyDescent="0.25">
      <c r="A48" s="8" t="s">
        <v>62</v>
      </c>
      <c r="B48" s="9" t="s">
        <v>56</v>
      </c>
      <c r="C48" s="9" t="str">
        <f>IFERROR(VLOOKUP($A48,[7]Список!B:I,3,FALSE),"")</f>
        <v>Сравнительный анализ тюркских народных сказок о «Девушке и Луне»</v>
      </c>
      <c r="D48" s="8" t="str">
        <f>IFERROR(VLOOKUP($A48,[7]Список!B:I,6,FALSE),"")</f>
        <v>Моисеева Нина Михайловна</v>
      </c>
      <c r="E48" s="4" t="s">
        <v>27</v>
      </c>
    </row>
    <row r="49" spans="1:5" ht="31.5" x14ac:dyDescent="0.25">
      <c r="A49" s="8" t="s">
        <v>61</v>
      </c>
      <c r="B49" s="9" t="str">
        <f>IFERROR(VLOOKUP($A49,[7]Список!B:I,2,FALSE),"")</f>
        <v>ГАНОУ АШ</v>
      </c>
      <c r="C49" s="9" t="str">
        <f>IFERROR(VLOOKUP($A49,[7]Список!B:I,3,FALSE),"")</f>
        <v>Мода как отражение жизни общества.</v>
      </c>
      <c r="D49" s="8" t="str">
        <f>IFERROR(VLOOKUP($A49,[7]Список!B:I,6,FALSE),"")</f>
        <v>Мартынов Андрей Андреевич</v>
      </c>
      <c r="E49" s="4" t="s">
        <v>29</v>
      </c>
    </row>
    <row r="50" spans="1:5" ht="31.5" x14ac:dyDescent="0.25">
      <c r="A50" s="8" t="s">
        <v>63</v>
      </c>
      <c r="B50" s="9" t="str">
        <f>IFERROR(VLOOKUP($A50,[7]Список!B:I,2,FALSE),"")</f>
        <v>МОБУ СОШ №5 имени Н.О. Кривошапкина</v>
      </c>
      <c r="C50" s="9" t="str">
        <f>IFERROR(VLOOKUP($A50,[7]Список!B:I,3,FALSE),"")</f>
        <v>«Кындыкан: Символ стойкости и надежды»</v>
      </c>
      <c r="D50" s="8" t="str">
        <f>IFERROR(VLOOKUP($A50,[7]Список!B:I,6,FALSE),"")</f>
        <v>Артемьева Лариса Дмитриевна</v>
      </c>
      <c r="E50" s="4" t="s">
        <v>19</v>
      </c>
    </row>
    <row r="51" spans="1:5" ht="63.75" x14ac:dyDescent="0.25">
      <c r="A51" s="8" t="s">
        <v>64</v>
      </c>
      <c r="B51" s="9" t="str">
        <f>IFERROR(VLOOKUP($A51,[7]Список!B:I,2,FALSE),"")</f>
        <v>Муниципальное бюджетное учреждение дополнительного образования центр бополнительного образования детей</v>
      </c>
      <c r="C51" s="9" t="str">
        <f>IFERROR(VLOOKUP($A51,[7]Список!B:I,3,FALSE),"")</f>
        <v>Семантика и функции камней с отверстиями в традиционной культуре эвенков"</v>
      </c>
      <c r="D51" s="8" t="str">
        <f>IFERROR(VLOOKUP($A51,[7]Список!B:I,6,FALSE),"")</f>
        <v>Гоголева Татьяна Викторовна</v>
      </c>
      <c r="E51" s="4" t="s">
        <v>19</v>
      </c>
    </row>
    <row r="52" spans="1:5" ht="63.75" x14ac:dyDescent="0.25">
      <c r="A52" s="8" t="s">
        <v>59</v>
      </c>
      <c r="B52" s="9" t="str">
        <f>IFERROR(VLOOKUP($A52,[7]Список!B:I,2,FALSE),"")</f>
        <v>ГАНОУ Арктическая школа</v>
      </c>
      <c r="C52" s="9" t="str">
        <f>IFERROR(VLOOKUP($A52,[7]Список!B:I,3,FALSE),"")</f>
        <v>Реликвии культуры якутов 19 века: от Сунтар до Саксонии (на примере экспонатов для Всемирной выставки в Париже 1900 года)</v>
      </c>
      <c r="D52" s="8" t="str">
        <f>IFERROR(VLOOKUP($A52,[7]Список!B:I,6,FALSE),"")</f>
        <v>Тихонова Зинаида Андреевна</v>
      </c>
      <c r="E52" s="4" t="s">
        <v>23</v>
      </c>
    </row>
    <row r="53" spans="1:5" ht="47.25" x14ac:dyDescent="0.25">
      <c r="A53" s="8" t="s">
        <v>60</v>
      </c>
      <c r="B53" s="9" t="str">
        <f>IFERROR(VLOOKUP($A53,[7]Список!B:I,2,FALSE),"")</f>
        <v>ГАНОУ ''Арктическая школа'' РС(Я)</v>
      </c>
      <c r="C53" s="9" t="str">
        <f>IFERROR(VLOOKUP($A53,[7]Список!B:I,3,FALSE),"")</f>
        <v>Дизайн-код якутских брендов одежды</v>
      </c>
      <c r="D53" s="8" t="str">
        <f>IFERROR(VLOOKUP($A53,[7]Список!B:I,6,FALSE),"")</f>
        <v>Макаров Константин Прокопьевич</v>
      </c>
      <c r="E53" s="4" t="s">
        <v>23</v>
      </c>
    </row>
    <row r="54" spans="1:5" ht="76.5" x14ac:dyDescent="0.25">
      <c r="A54" s="8" t="s">
        <v>65</v>
      </c>
      <c r="B54" s="9" t="str">
        <f>IFERROR(VLOOKUP($A54,[7]Список!B:I,2,FALSE),"")</f>
        <v>Муниципальное бюджетное учреждение дополнительного образования центр бополнительного образования детей</v>
      </c>
      <c r="C54" s="9" t="str">
        <f>IFERROR(VLOOKUP($A54,[7]Список!B:I,3,FALSE),"")</f>
        <v>«Технологический подход к сохранению культурного наследия эвенков» Совмещение чеканки и 3D-моделирования в создании эвенкийских украшений.</v>
      </c>
      <c r="D54" s="8" t="str">
        <f>IFERROR(VLOOKUP($A54,[7]Список!B:I,6,FALSE),"")</f>
        <v>Гоголева Татьяна Викторовна</v>
      </c>
      <c r="E54" s="4" t="s">
        <v>23</v>
      </c>
    </row>
  </sheetData>
  <mergeCells count="6">
    <mergeCell ref="A13:D13"/>
    <mergeCell ref="A32:D32"/>
    <mergeCell ref="A47:C47"/>
    <mergeCell ref="A3:D3"/>
    <mergeCell ref="A21:C21"/>
    <mergeCell ref="A42:C42"/>
  </mergeCells>
  <conditionalFormatting sqref="E19:E31 E33:E41 E43:E46 E48:E54 E4:E17">
    <cfRule type="expression" dxfId="1" priority="10">
      <formula>ISNUMBER(#REF!)</formula>
    </cfRule>
  </conditionalFormatting>
  <conditionalFormatting sqref="E18">
    <cfRule type="expression" dxfId="0" priority="6">
      <formula>ISNUMBER(#REF!)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xr:uid="{D6735399-8EDA-4D64-8261-6590E7B6DC5C}">
          <x14:formula1>
            <xm:f>'O:\Центр развития\Арктика- территория\Протоколы\Исторические, общественные и экономические науки\[Итоговый.xlsx]Список'!#REF!</xm:f>
          </x14:formula1>
          <xm:sqref>A4:A12</xm:sqref>
        </x14:dataValidation>
        <x14:dataValidation type="list" allowBlank="1" showErrorMessage="1" xr:uid="{C9466621-81D0-41C7-8762-A2217C174131}">
          <x14:formula1>
            <xm:f>'O:\Центр развития\Арктика- территория\Протоколы\Математические науки и информационные технологии\[Итоговый.xlsx]Список'!#REF!</xm:f>
          </x14:formula1>
          <xm:sqref>A14:A20</xm:sqref>
        </x14:dataValidation>
        <x14:dataValidation type="list" allowBlank="1" showErrorMessage="1" xr:uid="{BE92220C-C070-42D6-8E41-B3E43CE2F6ED}">
          <x14:formula1>
            <xm:f>'O:\Центр развития\Арктика- территория\Протоколы\Педагогические и психологические науки\[Итоговый.xlsx]Список'!#REF!</xm:f>
          </x14:formula1>
          <xm:sqref>A22:A25</xm:sqref>
        </x14:dataValidation>
        <x14:dataValidation type="list" allowBlank="1" showErrorMessage="1" xr:uid="{2406FB2D-23C7-4ED2-92B1-CD70708730B1}">
          <x14:formula1>
            <xm:f>'O:\Центр развития\Арктика- территория\Протоколы\Взаимное обогащение Сибири и Китая\[Итоговый.xlsx]Список'!#REF!</xm:f>
          </x14:formula1>
          <xm:sqref>A27:A31</xm:sqref>
        </x14:dataValidation>
        <x14:dataValidation type="list" allowBlank="1" showErrorMessage="1" xr:uid="{F6F56C02-B21D-43A0-8063-FD5EA87B7FB0}">
          <x14:formula1>
            <xm:f>'O:\Центр развития\Арктика- территория\Протоколы\Естественные науки и окружающая среда\[Итоговый.xlsx]Список'!#REF!</xm:f>
          </x14:formula1>
          <xm:sqref>A33:A41</xm:sqref>
        </x14:dataValidation>
        <x14:dataValidation type="list" allowBlank="1" showErrorMessage="1" xr:uid="{41AE5A65-EA45-47F9-A116-8A1E68A349A6}">
          <x14:formula1>
            <xm:f>'O:\Центр развития\Арктика- территория\Протоколы\Филологические науки\[Итоговый.xlsx]Список'!#REF!</xm:f>
          </x14:formula1>
          <xm:sqref>A43:A46</xm:sqref>
        </x14:dataValidation>
        <x14:dataValidation type="list" allowBlank="1" showErrorMessage="1" xr:uid="{AB10D176-9B76-48B7-A4C1-E889DBB3C39D}">
          <x14:formula1>
            <xm:f>'O:\Центр развития\Арктика- территория\Протоколы\Культурология и искусствоведение\[Итоговый.xlsx]Список'!#REF!</xm:f>
          </x14:formula1>
          <xm:sqref>A48:A53 A54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Любимова Ирина Павловна</dc:creator>
  <cp:lastModifiedBy>Баишева Саргылана Иевна</cp:lastModifiedBy>
  <dcterms:created xsi:type="dcterms:W3CDTF">2015-06-05T18:19:34Z</dcterms:created>
  <dcterms:modified xsi:type="dcterms:W3CDTF">2026-03-26T03:10:22Z</dcterms:modified>
</cp:coreProperties>
</file>